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/>
  <mc:AlternateContent xmlns:mc="http://schemas.openxmlformats.org/markup-compatibility/2006">
    <mc:Choice Requires="x15">
      <x15ac:absPath xmlns:x15ac="http://schemas.microsoft.com/office/spreadsheetml/2010/11/ac" url="\\EDXHOME\Home-W\W1050315.NZDF\Downloads\"/>
    </mc:Choice>
  </mc:AlternateContent>
  <xr:revisionPtr revIDLastSave="0" documentId="8_{78C772F6-80B1-4B75-BA63-7E59935AC21A}" xr6:coauthVersionLast="47" xr6:coauthVersionMax="47" xr10:uidLastSave="{00000000-0000-0000-0000-000000000000}"/>
  <bookViews>
    <workbookView xWindow="0" yWindow="0" windowWidth="16380" windowHeight="8190" xr2:uid="{00000000-000D-0000-FFFF-FFFF00000000}"/>
  </bookViews>
  <sheets>
    <sheet name="Travel" sheetId="2" r:id="rId1"/>
    <sheet name="Hospitality &amp; Gifts Given" sheetId="3" r:id="rId2"/>
    <sheet name="Gifts and Benefits" sheetId="4" r:id="rId3"/>
    <sheet name="All other  expenses" sheetId="5" r:id="rId4"/>
  </sheets>
  <definedNames>
    <definedName name="__xlnm.Print_Area">'All other  expenses'!$A$1:$E$27</definedName>
    <definedName name="__xlnm.Print_Area_1">'Gifts and Benefits'!$A$1:$E$65</definedName>
    <definedName name="__xlnm.Print_Area_2">#REF!</definedName>
    <definedName name="__xlnm.Print_Area_3">'Hospitality &amp; Gifts Given'!$A$1:$F$48</definedName>
    <definedName name="__xlnm.Print_Area_4">Travel!$A$1:$D$108</definedName>
    <definedName name="_xlnm._FilterDatabase" localSheetId="0" hidden="1">Travel!$A$76:$D$81</definedName>
    <definedName name="_ftn1">#N/A</definedName>
    <definedName name="_ftnref1">#REF!</definedName>
    <definedName name="_xlnm.Print_Area" localSheetId="3">'All other  expenses'!$A$1:$E$19</definedName>
    <definedName name="_xlnm.Print_Area" localSheetId="2">'Gifts and Benefits'!$A$1:$E$65</definedName>
    <definedName name="_xlnm.Print_Area" localSheetId="1">'Hospitality &amp; Gifts Given'!$A$1:$F$48</definedName>
    <definedName name="_xlnm.Print_Area" localSheetId="0">Travel!$A:$D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18" i="5"/>
  <c r="B2" i="5"/>
  <c r="B3" i="5"/>
  <c r="B4" i="5"/>
  <c r="B2" i="4"/>
  <c r="B3" i="4"/>
  <c r="B4" i="4"/>
  <c r="C55" i="4"/>
  <c r="D55" i="4"/>
  <c r="B2" i="3"/>
  <c r="B3" i="3"/>
  <c r="B4" i="3"/>
  <c r="B41" i="3"/>
  <c r="B69" i="2"/>
  <c r="B98" i="2"/>
  <c r="B100" i="2" l="1"/>
</calcChain>
</file>

<file path=xl/sharedStrings.xml><?xml version="1.0" encoding="utf-8"?>
<sst xmlns="http://schemas.openxmlformats.org/spreadsheetml/2006/main" count="457" uniqueCount="310">
  <si>
    <t>Chief Executive Expense Disclosure</t>
  </si>
  <si>
    <t xml:space="preserve">Organisation Name </t>
  </si>
  <si>
    <t>Ministry of Defence</t>
  </si>
  <si>
    <t>Chief Executive</t>
  </si>
  <si>
    <t>Helene Quilter</t>
  </si>
  <si>
    <t>Disclosure period</t>
  </si>
  <si>
    <t>1 July 2017 to 30 June 2018*</t>
  </si>
  <si>
    <t>International, domestic and local travel expenses</t>
  </si>
  <si>
    <t xml:space="preserve">
All expenses incurred by CE during international, domestic and local travel. For international travel, group expenses relating to each trip.
</t>
  </si>
  <si>
    <t>International Travel (including  travel within NZ at beginning and end of overseas trip)**</t>
  </si>
  <si>
    <t>Date(s)</t>
  </si>
  <si>
    <t>Cost (NZ$)
(exc GST / inc GST)***</t>
  </si>
  <si>
    <t>Purpose of trip (eg attending XYZ conference for 3 days)****</t>
  </si>
  <si>
    <t>Nature (eg hotel, airfares, taxis, meals &amp; for how many people, other costs)</t>
  </si>
  <si>
    <t>24/07/2017 - 6/08/2017</t>
  </si>
  <si>
    <t>Trip to Vietnam for Secretary of Defence counterpart meetings - 13 nights</t>
  </si>
  <si>
    <t>Airfares:  Wellington/Hanoi/Wellington</t>
  </si>
  <si>
    <t>Taxi:  Home/Wellington Airport</t>
  </si>
  <si>
    <t>8/10/2017 - 18/10/2017</t>
  </si>
  <si>
    <t>Attend 100th Anniversary of Battle of Passchendaele in Belgium, plus attend defence international engagement meetings in Paris and London - 10 nights</t>
  </si>
  <si>
    <t>Airfares and Rail pass:    Wellington/London/Brussels/ Paris/London/Wellington</t>
  </si>
  <si>
    <t>Accommodation and meals:  Brussels, Belgium - 1 night</t>
  </si>
  <si>
    <t>Accommodation and meals:  Ypres, Belgium - 3 nights</t>
  </si>
  <si>
    <t>Accommodation and meals:  London, UK -  3 nights</t>
  </si>
  <si>
    <t>Lunch for 3 including Ministry of Defence and NZDF staff members</t>
  </si>
  <si>
    <t>Meals (breakfast and coffee x 2) in London, UK</t>
  </si>
  <si>
    <t>Taxi:  Wellington Airport/Home</t>
  </si>
  <si>
    <t>Guest of NZ Embassy
Unknown value</t>
  </si>
  <si>
    <t>Lunch hosted by Head of Mission in honour of Director General for International Relations and Strategy, French of Armed Forces</t>
  </si>
  <si>
    <t>11/11/2017 - 15/11/2017</t>
  </si>
  <si>
    <t>Trip to Malaysia for Malaysia-New Zealand Senior Executives' Meeting - 4 nights</t>
  </si>
  <si>
    <t>Airfares:  Wellington/Kuala Lumpur/Wellington</t>
  </si>
  <si>
    <t>Accommodation and meals:  Kuala Lumpur - 2 nights/3 days</t>
  </si>
  <si>
    <t>21/04/2018 - 29/04/2018</t>
  </si>
  <si>
    <t>Trip to Canada for defence international engagement meetings including ANZAC Day and handover of HMNZS Te Kaha for frigate system upgrade - 8 nights</t>
  </si>
  <si>
    <t>Airfares:  Wellington/Ottawa/Victoria return</t>
  </si>
  <si>
    <t>Accommodation and meals:  Canada</t>
  </si>
  <si>
    <t>Travel visa for Travel to Canada</t>
  </si>
  <si>
    <t>Trip to Singapore for Shangri-La Dialogue - late cancellation and airfares will be refunded - 0 nights</t>
  </si>
  <si>
    <t>Cost of cancellation of Airfares:  Wellington/Singapore/Wellington</t>
  </si>
  <si>
    <t>Sub total</t>
  </si>
  <si>
    <t>Domestic Travel (within NZ, including travel to and from local airport)</t>
  </si>
  <si>
    <t>Cost ($)
(exc GST / inc GST)***</t>
  </si>
  <si>
    <t>Purpose (eg visiting district office for two days...) ****</t>
  </si>
  <si>
    <t>Nature (eg hotel, airfare, meals &amp; for how many people, other costs)</t>
  </si>
  <si>
    <t>24/08/2017 - 25/08/2018</t>
  </si>
  <si>
    <t>Visit to Auckland to attend Diversity Works Board Meeting and Annual Awards Dinner - 1 night</t>
  </si>
  <si>
    <t>Airfare:  Wellington/Auckland return</t>
  </si>
  <si>
    <t>Accommodation:   Auckland - 1 night</t>
  </si>
  <si>
    <t>Taxi:  Auckland Hotel/Auckland Airport</t>
  </si>
  <si>
    <t>Attend Britain Australia New Zealand Chief Executive meeting (BRITANZ) in Queenstown - day trip</t>
  </si>
  <si>
    <t>Airfare:  Queenstown/Wellington (one way)</t>
  </si>
  <si>
    <t>Taxi:  Home/Rongotai Airfield (NZDF flight)</t>
  </si>
  <si>
    <t>Local Travel (within City, excluding travel to airport)</t>
  </si>
  <si>
    <t>Date</t>
  </si>
  <si>
    <t>Purpose (eg meeting with Minister) ****</t>
  </si>
  <si>
    <t>Nature (eg taxi, parking, bus)</t>
  </si>
  <si>
    <t>Attend Australia New Zealand National Security Dialogue meeting</t>
  </si>
  <si>
    <t>Taxi:  Ministry of Defence /Premier House</t>
  </si>
  <si>
    <t>Attend Farewell Reception for Australian High Commissioner</t>
  </si>
  <si>
    <t>Taxi:  Ministry of Defence/Australian High Commission</t>
  </si>
  <si>
    <t>Attend Investiture Ceremony hosted by Governor-General</t>
  </si>
  <si>
    <t>Taxi:  Ministry of Defence/Government House</t>
  </si>
  <si>
    <t>Taxi:  Government House/Ministry of Defence</t>
  </si>
  <si>
    <t>Attend NZDF Leadership Programme - guest speaker</t>
  </si>
  <si>
    <t>Taxi:  Ministry of Defence/Royal Port Nicholson Yacht Club (speaking venue)</t>
  </si>
  <si>
    <t>Attend dinner with Vietnamese Deputy Minister of Defence and delegation</t>
  </si>
  <si>
    <t>Taxi:  Home/Dockside Restaurant</t>
  </si>
  <si>
    <t>Attend NZ/Vietnam Strategic Defence Dialogue</t>
  </si>
  <si>
    <t>Taxi:  Ministry of Defence/Asia Foundation</t>
  </si>
  <si>
    <t>Taxi:  Asia Foundation/Ministry of Defence</t>
  </si>
  <si>
    <t>Attend introduction meeting to Police Recruit Wing 313</t>
  </si>
  <si>
    <t>Taxi:  Ministry of Defence/Police College Porirua</t>
  </si>
  <si>
    <t>Taxi:  Police College Porirua/Ministry of Defence</t>
  </si>
  <si>
    <t>Attend dinner with Chief of Defence Netherlands</t>
  </si>
  <si>
    <t>Attend Class with Police Recruit Wing 313</t>
  </si>
  <si>
    <t>Attend National Security Workforce Showcase launch</t>
  </si>
  <si>
    <t>Taxi:  Wellington city/Westpac Stadium</t>
  </si>
  <si>
    <t>Attend meeting with Australian Secretary of Defence</t>
  </si>
  <si>
    <t>Taxi:  Home/Breakfast venue</t>
  </si>
  <si>
    <t>Taxi:  Breakfast venue/Ministry of Defence</t>
  </si>
  <si>
    <t>Attend Trans-Tasman Dinner hosted by Australian High Commission</t>
  </si>
  <si>
    <t>Taxi:  Home/Australian High Commission</t>
  </si>
  <si>
    <t>Attend meeting with Canadian High Commissioner</t>
  </si>
  <si>
    <t>Taxi:  Ministry of Defence/Canadian Embassy</t>
  </si>
  <si>
    <t>Attend Police Wing Recruit 313 Attestation</t>
  </si>
  <si>
    <t>Taxi:  Home/Police College Porirua</t>
  </si>
  <si>
    <t>Attend Police Wing Recruit 313 /Graduation dinner</t>
  </si>
  <si>
    <t>Taxi:  Police College Porirua/Home</t>
  </si>
  <si>
    <t>Attend Police Recruit Wing 313 Graduation Parade</t>
  </si>
  <si>
    <t>Total travel expenses</t>
  </si>
  <si>
    <t xml:space="preserve">Notes </t>
  </si>
  <si>
    <t>* Headings on following tabs will pre populate with what you enter on this tab</t>
  </si>
  <si>
    <t>** Group expenditure relating to each overseas trip</t>
  </si>
  <si>
    <t>*** Delete what's inapplicable.  Be consistent - all GST exclusive or all GST inclusive</t>
  </si>
  <si>
    <t>**** Please include sufficient information to explain the trip and its costs including destination and duration.</t>
  </si>
  <si>
    <t>Sub totals and totals will appear automatically once you put information in rows above.</t>
  </si>
  <si>
    <t>Mark clearly if there is no information to disclose.</t>
  </si>
  <si>
    <t>Hospitality</t>
  </si>
  <si>
    <t>All hospitality expenses provided by the CE in the context of his/her job to anyone external to the Public Service or statutory Crown entities.</t>
  </si>
  <si>
    <t xml:space="preserve">Hospitality Offered to Third Parties </t>
  </si>
  <si>
    <t>Cost ($)
(exc GST)**</t>
  </si>
  <si>
    <t xml:space="preserve">Purpose (eg, hosting delegation from China) </t>
  </si>
  <si>
    <t>Nature (what and for how many eg dinner for 5)</t>
  </si>
  <si>
    <t>Reason (eg building relationships, team building)</t>
  </si>
  <si>
    <t>Location/s</t>
  </si>
  <si>
    <t xml:space="preserve"> </t>
  </si>
  <si>
    <t>Hosting United States Defence Attachè</t>
  </si>
  <si>
    <t>Lunch for seven people including US Defence Attachè plus six Ministry of Defence staff members (Sec Def, DSD, DS-CD, HIB, Director, Desk Officer)</t>
  </si>
  <si>
    <t>Defence international engagement</t>
  </si>
  <si>
    <t>Wellington</t>
  </si>
  <si>
    <t xml:space="preserve">Viet Nam Delegation </t>
  </si>
  <si>
    <t>Hosted dinner for 13 people including Viet Nam Deputy Minister of National Defence and delegation of eight, plus NZ delegation of five</t>
  </si>
  <si>
    <t>NZ-Viet Nam Strategic Defence Dialogue</t>
  </si>
  <si>
    <t>Papua New Guinea Secretary of Defence, Acting High Commissioner and Defence Attachè and NZ delegation</t>
  </si>
  <si>
    <t>Hosted dinner for 6 people</t>
  </si>
  <si>
    <t>Hosting Australian Defence Attachè</t>
  </si>
  <si>
    <t>Lunch for two people</t>
  </si>
  <si>
    <t>Gifts Given to Third Parties</t>
  </si>
  <si>
    <t>Gifted to</t>
  </si>
  <si>
    <t>Description</t>
  </si>
  <si>
    <t>Location</t>
  </si>
  <si>
    <t>148.35</t>
  </si>
  <si>
    <t>US Defence Attachè</t>
  </si>
  <si>
    <t>Framed Art (Fish Hook)</t>
  </si>
  <si>
    <t>Farewell gift on departure from New Zealand</t>
  </si>
  <si>
    <t>119</t>
  </si>
  <si>
    <t>Minister of National Defence, Viet Nam</t>
  </si>
  <si>
    <t>Glass Vase (Forest Green)</t>
  </si>
  <si>
    <t>Gift given at Secretary of Defence counterpart meetings</t>
  </si>
  <si>
    <t>Viet Nam</t>
  </si>
  <si>
    <t>56.50</t>
  </si>
  <si>
    <t>Viet Nam - various Viet Nam Army officials</t>
  </si>
  <si>
    <t>MoD Wooden Plaques x 5 - price per each</t>
  </si>
  <si>
    <t>Gift exchange on official counterpart visits</t>
  </si>
  <si>
    <t>129.95</t>
  </si>
  <si>
    <t>Deputy Chief of Joint Staff Department, Central Military Commission, People's Liberation Army of China</t>
  </si>
  <si>
    <t>China Plate (black/red)</t>
  </si>
  <si>
    <t>8th NZ-China Strategic Defence Dialogue</t>
  </si>
  <si>
    <t>137.50</t>
  </si>
  <si>
    <t>Director General for International Relations and Strategy, French Ministry of Defence</t>
  </si>
  <si>
    <t>All Blacks Rugby Jersey</t>
  </si>
  <si>
    <t>Gift exchange on official visit to French counterpart</t>
  </si>
  <si>
    <t>Paris, France</t>
  </si>
  <si>
    <t>Head Regional Issues, Directorate General International Relations and Strategy, French Ministry of Defence</t>
  </si>
  <si>
    <t>199</t>
  </si>
  <si>
    <t>UK Chief of Defence Staff</t>
  </si>
  <si>
    <t>Glass Vase (Paua style)</t>
  </si>
  <si>
    <t>Gift exchange at Britain Australia New Zealand Chief Executives meeting (BRITANZ)</t>
  </si>
  <si>
    <t>Queenstown</t>
  </si>
  <si>
    <t>169</t>
  </si>
  <si>
    <t>Deputy Minister of Defence, Viet Nam</t>
  </si>
  <si>
    <t>Glass Vase (Native Bush Orb)</t>
  </si>
  <si>
    <t>Gift exchange at NZ/Viet Nam Strategic Defence Dialogue</t>
  </si>
  <si>
    <t>Given</t>
  </si>
  <si>
    <t>Malaysian Secretary of Defence</t>
  </si>
  <si>
    <t>Glass Vase (Bush Green)</t>
  </si>
  <si>
    <t>Malaysia-NZ Secretaries of Defence Meeting (personal gift exchange)</t>
  </si>
  <si>
    <t>Malaysia</t>
  </si>
  <si>
    <t>219</t>
  </si>
  <si>
    <t>Malaysian Minister of Defence</t>
  </si>
  <si>
    <t>Glass Vase (Paua)</t>
  </si>
  <si>
    <t>MoD Wooden Plaque</t>
  </si>
  <si>
    <t>Malaysia-NZ Secretaries of Defence Meeting (official gift exchange)</t>
  </si>
  <si>
    <t>Malaysian Chief of Defence Force</t>
  </si>
  <si>
    <t>26</t>
  </si>
  <si>
    <t>Secretary of Defence's driver</t>
  </si>
  <si>
    <t>Cufflink set (Koru on black)</t>
  </si>
  <si>
    <t>Thank you gift (as is customary when on international visit).  Malaysia-NZ Secretaries of Defence Meeting</t>
  </si>
  <si>
    <t>46</t>
  </si>
  <si>
    <t>Sec Def's Escort Officer</t>
  </si>
  <si>
    <t>Silver Fern Brooch</t>
  </si>
  <si>
    <t>125</t>
  </si>
  <si>
    <t>Framed Artwork (Wooden Tiki)</t>
  </si>
  <si>
    <t>Malaysia-NZ Secretaries of Defence Meeting (gift exchange)</t>
  </si>
  <si>
    <t>Lewis Machine Tools</t>
  </si>
  <si>
    <t>Thank you gift to LMT on handover of Individual Weapons project</t>
  </si>
  <si>
    <t>Trentham</t>
  </si>
  <si>
    <t>149</t>
  </si>
  <si>
    <t>Former Commanding Officer, HMCS VANCOUVER</t>
  </si>
  <si>
    <t>Framed Wooden Carving (Fish Hook)</t>
  </si>
  <si>
    <t>Thank you gift for assistance given to New Zealand during the 2016 Kaikoura Earthquake</t>
  </si>
  <si>
    <t>Canada</t>
  </si>
  <si>
    <t>10 each</t>
  </si>
  <si>
    <t>Canadian recipients</t>
  </si>
  <si>
    <t>ANZAC commemoration chocolate bars</t>
  </si>
  <si>
    <t>Thank you gifts (as is customary when on international visit).   International engagement meetings, ANZAC day commemorations, and official handover of HMNZS TE KAHA.  10 separate gifts.</t>
  </si>
  <si>
    <t xml:space="preserve">Total  expenses </t>
  </si>
  <si>
    <t>Third parties include people and organisations external to the public service or statutory Crown entities.</t>
  </si>
  <si>
    <t>* Headings on this tab will be pre populated with what you enter on the Travel tab</t>
  </si>
  <si>
    <t>** Delete what's inapplicable.  Be consistent - all GST exclusive or all GST inclusive</t>
  </si>
  <si>
    <t>Total cost will appear automatically once you put information in rows above.</t>
  </si>
  <si>
    <t>Gifts and Benefits over $50 annual value**</t>
  </si>
  <si>
    <t>All gifts, invitations to events and other hospitality, of $50 or more in total value per year, offered to the CE by people external to the organisation</t>
  </si>
  <si>
    <t>Gifts  Received</t>
  </si>
  <si>
    <t>Description ** (e.g. event tickets,  etc)</t>
  </si>
  <si>
    <t>Offered by 
(who made the offer?)</t>
  </si>
  <si>
    <t>Estimated value (NZ$)
(exc GST)***</t>
  </si>
  <si>
    <t>Comments</t>
  </si>
  <si>
    <t>Photo in Frame</t>
  </si>
  <si>
    <t>Viet Nam representative</t>
  </si>
  <si>
    <t>Unknown</t>
  </si>
  <si>
    <t>Gift exchange -
Viet Nam/NZ Dialogue &amp; retained by the Ministry's Office</t>
  </si>
  <si>
    <t>Tapestry/Embroidery</t>
  </si>
  <si>
    <t>Gift exchange -
Viet Nam/NZ Dialogue and gifted to a staff member</t>
  </si>
  <si>
    <t>Plaque</t>
  </si>
  <si>
    <t>Deputy Minister of National Defence, Viet Nam</t>
  </si>
  <si>
    <t>Gift exchange -
Viet Nam/NZ Dialogue &amp; held by the Ministry's Office</t>
  </si>
  <si>
    <t>Scarf</t>
  </si>
  <si>
    <t xml:space="preserve">Director General, Department of Foreign Relations, Ministry of National Defence, Viet Nam </t>
  </si>
  <si>
    <t>Gift exchange -
Viet Nam/NZ Dialogue &amp; gifted to a staff member</t>
  </si>
  <si>
    <t>Silk Fabric x 2 types</t>
  </si>
  <si>
    <t>Gift exchange -
Viet Nam/NZ Dialogue &amp; retained by recipient</t>
  </si>
  <si>
    <t>Director of Vietnam Peacekeeping Centre, Ministry of National Defense, Viet Nam</t>
  </si>
  <si>
    <t>Deputy Director General, Department of Foreign Relations, Ministry of National Defence, Viet Nam</t>
  </si>
  <si>
    <t>Plaque x 2</t>
  </si>
  <si>
    <t>Peacekeeping Centre, Viet Nam</t>
  </si>
  <si>
    <t>French Rugby Jersey</t>
  </si>
  <si>
    <t>125
(web search 1/11/2017)</t>
  </si>
  <si>
    <t>Gift exchange on official visit to French counterpart &amp; gifted to a staff member</t>
  </si>
  <si>
    <t>Crest/Plaque</t>
  </si>
  <si>
    <t>Gift exchange on official visit to French counterpart &amp; retained by the Ministry's Office</t>
  </si>
  <si>
    <t>China Plate (Fortnum &amp; Mason Fountain Heritage Rec Tray 25 x 12.8cm)</t>
  </si>
  <si>
    <t>130
(web search 02/11/2017)</t>
  </si>
  <si>
    <t>Gift exchange on official visit of UK Chief of Defence Staff &amp; retained by the Ministry's Office</t>
  </si>
  <si>
    <t>Porcelain Vase with sailing boat and birds</t>
  </si>
  <si>
    <t>NZ-Vietnam Strategic Defence Dialogue (second) &amp; retained by the Ministry's office</t>
  </si>
  <si>
    <t>Scarf (burgundy with flowers)</t>
  </si>
  <si>
    <t>30.00
(approx)</t>
  </si>
  <si>
    <t>Gift exchange - Malaysia/NZ Senior Executives meeting &amp; gifted to a staff member</t>
  </si>
  <si>
    <t>Scarf (apricot with flowers)</t>
  </si>
  <si>
    <t>Gift exchange - Malaysia/NZ Senior Executives meeting &amp; retained by recipient</t>
  </si>
  <si>
    <t>1 x Bottle Red Wine:  Schubert Block B 2014 Pint Noir</t>
  </si>
  <si>
    <t>Republic of Korea Defence Attachè</t>
  </si>
  <si>
    <t>76.99                                 (from website)</t>
  </si>
  <si>
    <t>Christmas gift (shared among staff)</t>
  </si>
  <si>
    <t>Box of Macaroons</t>
  </si>
  <si>
    <t>Tregaskis Brown</t>
  </si>
  <si>
    <t>39.50
(from website)</t>
  </si>
  <si>
    <t>2 x bottles Wine:  Craggy Range Chardonnay 2016 and Craggy Range Pinot Noir 2014</t>
  </si>
  <si>
    <t>High Commissioner of Republic of Singapore</t>
  </si>
  <si>
    <t>75.00
(approx from web)</t>
  </si>
  <si>
    <t>2 x bottles of wine: Pa Road Pinot Gris 2017 and Mt Difficulty Pinot Noir 2015</t>
  </si>
  <si>
    <t>Chinese Defence Attachè</t>
  </si>
  <si>
    <t>55
(approx from web)</t>
  </si>
  <si>
    <t>First Aid Kit (small personal size)</t>
  </si>
  <si>
    <t>Loop Technologies</t>
  </si>
  <si>
    <t>25
(approx from web)</t>
  </si>
  <si>
    <t>Christmas gift &amp; retained by recipient</t>
  </si>
  <si>
    <t>2018 Calendar</t>
  </si>
  <si>
    <t>Ambassador of Japan</t>
  </si>
  <si>
    <t>Christmas gift &amp; gifted to a staff member</t>
  </si>
  <si>
    <t>Ceramic Paua Bowl</t>
  </si>
  <si>
    <t>Australian Defence Attachè</t>
  </si>
  <si>
    <t>Farewell gift from Defence Attachè Australia &amp; retained by the Ministry's office</t>
  </si>
  <si>
    <t>Hospitality Received</t>
  </si>
  <si>
    <t>Defence Industry Association Lunch</t>
  </si>
  <si>
    <t>Defence Industry Association</t>
  </si>
  <si>
    <t>Defence Industry Association lunch for members</t>
  </si>
  <si>
    <t>Govt to Govt event:  Viet Nam/ NZ Dialogue</t>
  </si>
  <si>
    <t>Vietnam Nam People's Army</t>
  </si>
  <si>
    <t>unknown</t>
  </si>
  <si>
    <t>Including accommodation and meals for 3 nights/days (in accordance with normal practice)</t>
  </si>
  <si>
    <t>Reception (and one guest)</t>
  </si>
  <si>
    <t>Hon Mitchell in association with NZ Defence Industry Advisory Council and NZ Defence Industry Association</t>
  </si>
  <si>
    <t>Industry event</t>
  </si>
  <si>
    <t>Reception</t>
  </si>
  <si>
    <t>Australian High Commission</t>
  </si>
  <si>
    <t>Event to farewell the outgoing Australian High Commissioner</t>
  </si>
  <si>
    <t>Diversity Awards including meal</t>
  </si>
  <si>
    <t>Diversity Works NZ</t>
  </si>
  <si>
    <t>The Secretary is a board member of Diversity Works NZ.  She attended the Awards event in an official capacity.</t>
  </si>
  <si>
    <t>Hosted meeting &amp; lunch</t>
  </si>
  <si>
    <t>New Zealand Defence Force</t>
  </si>
  <si>
    <t>Britain, Australia, New Zealand Chief Executives Meeting (BRITANZ)</t>
  </si>
  <si>
    <t>Hosted dinner</t>
  </si>
  <si>
    <t>Dinner in honour of Chief of Defence, Netherlands as part of European Chief of Defence meeting</t>
  </si>
  <si>
    <t>Dinner in honour of Chief of the Defence Staff, Spain and Chief of Defence, Belgium as part of the European Chief of Defence meeting</t>
  </si>
  <si>
    <t xml:space="preserve">Hosted dinner </t>
  </si>
  <si>
    <t>NZ Chief of Defence Force</t>
  </si>
  <si>
    <t>Dinner in honour of Commander, United States Pacific Command</t>
  </si>
  <si>
    <t>United States Ambassador</t>
  </si>
  <si>
    <t>Bar-B-Que event</t>
  </si>
  <si>
    <t>Hosted dinner (and one guest)</t>
  </si>
  <si>
    <t>Westpac Trans-Tasman Dinner 2018</t>
  </si>
  <si>
    <t>Farewell function for NZ Chief of Defence Force</t>
  </si>
  <si>
    <t>Beca</t>
  </si>
  <si>
    <t>Client Function</t>
  </si>
  <si>
    <t>Farewell dinner for NZ Chief of Defence Force</t>
  </si>
  <si>
    <t>Total gifts &amp; benefits</t>
  </si>
  <si>
    <t>No. of items =</t>
  </si>
  <si>
    <t>Notes</t>
  </si>
  <si>
    <t>** All gifts, invitations to events and other hospitality, of $50 or more in total value per year, offered to the CE by people external to the organisation</t>
  </si>
  <si>
    <t>A one-off offer of something worth $25 is not included, but if the offer is made more than once a year, it should be disclosed.</t>
  </si>
  <si>
    <t>Include items such as  invitations to functions and events, event tickets, gifts from overseas counterparts and commercial organisations (including that accepted by immediate family members).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</si>
  <si>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</si>
  <si>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</si>
  <si>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Expenses**</t>
  </si>
  <si>
    <t>All other expenditure incurred by the chief executive that is not travel, hospitality or gifts</t>
  </si>
  <si>
    <t>All Other Expenses</t>
  </si>
  <si>
    <t>Cost ($)****
(exc GST)</t>
  </si>
  <si>
    <t>Nature ***</t>
  </si>
  <si>
    <t>Comment / explanation ***</t>
  </si>
  <si>
    <t>Conference fee</t>
  </si>
  <si>
    <t>Women Leaders in Public Sector</t>
  </si>
  <si>
    <t>Diplomatic Passport renewal</t>
  </si>
  <si>
    <t>NZ Institute of International Affairs Conference</t>
  </si>
  <si>
    <t>Total other expenses</t>
  </si>
  <si>
    <t>** Include eg phone and data costs, subscriptions, membership fees, conference fees,  professional development costs, books and anything else</t>
  </si>
  <si>
    <t>*** e.g. subscription part of employment agreement, development as agreed with 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</si>
</sst>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5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i/>
      <sz val="12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i/>
      <sz val="12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1" fillId="0" borderId="0" xfId="1" applyAlignment="1">
      <alignment wrapText="1"/>
    </xf>
    <xf numFmtId="0" fontId="4" fillId="2" borderId="1" xfId="1" applyFont="1" applyFill="1" applyBorder="1" applyAlignment="1">
      <alignment vertical="center" wrapText="1" readingOrder="1"/>
    </xf>
    <xf numFmtId="0" fontId="4" fillId="2" borderId="2" xfId="1" applyFont="1" applyFill="1" applyBorder="1" applyAlignment="1">
      <alignment vertical="center" wrapText="1" readingOrder="1"/>
    </xf>
    <xf numFmtId="0" fontId="6" fillId="0" borderId="0" xfId="1" applyFont="1" applyBorder="1" applyAlignment="1">
      <alignment wrapText="1"/>
    </xf>
    <xf numFmtId="0" fontId="9" fillId="0" borderId="0" xfId="1" applyFont="1" applyFill="1" applyBorder="1" applyAlignment="1">
      <alignment wrapText="1"/>
    </xf>
    <xf numFmtId="0" fontId="6" fillId="0" borderId="3" xfId="1" applyFont="1" applyBorder="1" applyAlignment="1">
      <alignment wrapText="1"/>
    </xf>
    <xf numFmtId="0" fontId="6" fillId="0" borderId="4" xfId="1" applyFont="1" applyBorder="1" applyAlignment="1">
      <alignment wrapText="1"/>
    </xf>
    <xf numFmtId="0" fontId="6" fillId="0" borderId="5" xfId="1" applyFont="1" applyBorder="1" applyAlignment="1">
      <alignment wrapText="1"/>
    </xf>
    <xf numFmtId="4" fontId="1" fillId="0" borderId="0" xfId="1" applyNumberFormat="1" applyBorder="1" applyAlignment="1" applyProtection="1">
      <alignment wrapText="1"/>
      <protection locked="0"/>
    </xf>
    <xf numFmtId="0" fontId="1" fillId="0" borderId="0" xfId="1" applyBorder="1" applyAlignment="1" applyProtection="1">
      <alignment wrapText="1"/>
      <protection locked="0"/>
    </xf>
    <xf numFmtId="0" fontId="1" fillId="0" borderId="6" xfId="1" applyBorder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Border="1" applyAlignment="1">
      <alignment vertical="top" wrapText="1"/>
    </xf>
    <xf numFmtId="0" fontId="1" fillId="0" borderId="0" xfId="1" applyBorder="1" applyAlignment="1">
      <alignment wrapText="1"/>
    </xf>
    <xf numFmtId="0" fontId="9" fillId="3" borderId="7" xfId="1" applyFont="1" applyFill="1" applyBorder="1" applyAlignment="1">
      <alignment wrapText="1"/>
    </xf>
    <xf numFmtId="0" fontId="9" fillId="4" borderId="7" xfId="1" applyFont="1" applyFill="1" applyBorder="1" applyAlignment="1">
      <alignment wrapText="1"/>
    </xf>
    <xf numFmtId="0" fontId="1" fillId="0" borderId="0" xfId="1" applyFill="1" applyBorder="1" applyAlignment="1" applyProtection="1">
      <alignment wrapText="1"/>
      <protection locked="0"/>
    </xf>
    <xf numFmtId="0" fontId="1" fillId="5" borderId="4" xfId="1" applyFill="1" applyBorder="1" applyAlignment="1"/>
    <xf numFmtId="0" fontId="1" fillId="5" borderId="5" xfId="1" applyFill="1" applyBorder="1" applyAlignment="1"/>
    <xf numFmtId="0" fontId="1" fillId="0" borderId="0" xfId="1" applyFill="1" applyBorder="1" applyAlignment="1">
      <alignment wrapText="1"/>
    </xf>
    <xf numFmtId="0" fontId="6" fillId="0" borderId="8" xfId="1" applyFont="1" applyBorder="1" applyAlignment="1">
      <alignment wrapText="1"/>
    </xf>
    <xf numFmtId="0" fontId="1" fillId="0" borderId="8" xfId="1" applyBorder="1" applyAlignment="1">
      <alignment wrapText="1"/>
    </xf>
    <xf numFmtId="0" fontId="1" fillId="0" borderId="9" xfId="1" applyFont="1" applyBorder="1" applyAlignment="1">
      <alignment vertical="top"/>
    </xf>
    <xf numFmtId="0" fontId="1" fillId="0" borderId="0" xfId="1" applyBorder="1" applyAlignment="1"/>
    <xf numFmtId="0" fontId="1" fillId="0" borderId="0" xfId="1" applyFont="1" applyBorder="1" applyAlignment="1">
      <alignment vertical="top"/>
    </xf>
    <xf numFmtId="0" fontId="1" fillId="0" borderId="0" xfId="1" applyFont="1" applyBorder="1" applyAlignment="1">
      <alignment horizontal="justify" vertical="center"/>
    </xf>
    <xf numFmtId="0" fontId="1" fillId="0" borderId="0" xfId="1" applyFont="1" applyBorder="1"/>
    <xf numFmtId="0" fontId="8" fillId="6" borderId="0" xfId="1" applyFont="1" applyFill="1" applyBorder="1" applyAlignment="1">
      <alignment wrapText="1"/>
    </xf>
    <xf numFmtId="0" fontId="8" fillId="6" borderId="6" xfId="1" applyFont="1" applyFill="1" applyBorder="1" applyAlignment="1">
      <alignment wrapText="1"/>
    </xf>
    <xf numFmtId="0" fontId="1" fillId="0" borderId="9" xfId="1" applyFont="1" applyBorder="1" applyAlignment="1" applyProtection="1">
      <alignment wrapText="1"/>
      <protection locked="0"/>
    </xf>
    <xf numFmtId="0" fontId="1" fillId="0" borderId="0" xfId="1" applyFont="1" applyBorder="1" applyAlignment="1" applyProtection="1">
      <alignment wrapText="1"/>
      <protection locked="0"/>
    </xf>
    <xf numFmtId="0" fontId="1" fillId="0" borderId="6" xfId="1" applyFont="1" applyBorder="1" applyAlignment="1" applyProtection="1">
      <alignment wrapText="1"/>
      <protection locked="0"/>
    </xf>
    <xf numFmtId="4" fontId="1" fillId="0" borderId="0" xfId="1" applyNumberFormat="1" applyFont="1" applyBorder="1" applyAlignment="1" applyProtection="1">
      <alignment wrapText="1"/>
      <protection locked="0"/>
    </xf>
    <xf numFmtId="0" fontId="2" fillId="5" borderId="3" xfId="1" applyFont="1" applyFill="1" applyBorder="1" applyAlignment="1">
      <alignment vertical="center" wrapText="1" readingOrder="1"/>
    </xf>
    <xf numFmtId="164" fontId="2" fillId="5" borderId="4" xfId="1" applyNumberFormat="1" applyFont="1" applyFill="1" applyBorder="1" applyAlignment="1">
      <alignment vertical="center" wrapText="1" readingOrder="1"/>
    </xf>
    <xf numFmtId="0" fontId="1" fillId="0" borderId="8" xfId="1" applyFont="1" applyBorder="1" applyAlignment="1">
      <alignment wrapText="1"/>
    </xf>
    <xf numFmtId="0" fontId="1" fillId="0" borderId="7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1" fillId="0" borderId="6" xfId="1" applyFont="1" applyBorder="1" applyAlignment="1">
      <alignment wrapText="1"/>
    </xf>
    <xf numFmtId="0" fontId="1" fillId="0" borderId="6" xfId="1" applyBorder="1" applyAlignment="1">
      <alignment wrapText="1"/>
    </xf>
    <xf numFmtId="0" fontId="1" fillId="5" borderId="5" xfId="1" applyFont="1" applyFill="1" applyBorder="1" applyAlignment="1">
      <alignment wrapText="1"/>
    </xf>
    <xf numFmtId="0" fontId="1" fillId="0" borderId="6" xfId="1" applyFont="1" applyBorder="1" applyAlignment="1">
      <alignment horizontal="justify" vertical="center"/>
    </xf>
    <xf numFmtId="0" fontId="1" fillId="0" borderId="0" xfId="1" applyFont="1" applyAlignment="1">
      <alignment wrapText="1"/>
    </xf>
    <xf numFmtId="0" fontId="1" fillId="0" borderId="0" xfId="1" applyFont="1"/>
    <xf numFmtId="0" fontId="1" fillId="0" borderId="0" xfId="1" applyFont="1" applyProtection="1">
      <protection locked="0"/>
    </xf>
    <xf numFmtId="0" fontId="1" fillId="5" borderId="4" xfId="1" applyFont="1" applyFill="1" applyBorder="1" applyAlignment="1"/>
    <xf numFmtId="0" fontId="1" fillId="5" borderId="4" xfId="1" applyFont="1" applyFill="1" applyBorder="1" applyAlignment="1">
      <alignment wrapText="1"/>
    </xf>
    <xf numFmtId="0" fontId="1" fillId="0" borderId="10" xfId="1" applyFont="1" applyBorder="1"/>
    <xf numFmtId="0" fontId="1" fillId="0" borderId="9" xfId="1" applyFont="1" applyFill="1" applyBorder="1" applyAlignment="1">
      <alignment vertical="center" readingOrder="1"/>
    </xf>
    <xf numFmtId="0" fontId="1" fillId="0" borderId="0" xfId="1" applyFont="1" applyFill="1" applyBorder="1" applyAlignment="1">
      <alignment vertical="center" readingOrder="1"/>
    </xf>
    <xf numFmtId="0" fontId="1" fillId="0" borderId="11" xfId="1" applyFont="1" applyBorder="1"/>
    <xf numFmtId="0" fontId="1" fillId="0" borderId="12" xfId="1" applyBorder="1" applyAlignment="1">
      <alignment vertical="top" wrapText="1"/>
    </xf>
    <xf numFmtId="0" fontId="1" fillId="0" borderId="12" xfId="1" applyFont="1" applyBorder="1" applyAlignment="1">
      <alignment wrapText="1"/>
    </xf>
    <xf numFmtId="0" fontId="1" fillId="0" borderId="13" xfId="1" applyFont="1" applyBorder="1" applyAlignment="1">
      <alignment wrapText="1"/>
    </xf>
    <xf numFmtId="0" fontId="12" fillId="0" borderId="0" xfId="1" applyFont="1" applyBorder="1" applyAlignment="1" applyProtection="1">
      <alignment wrapText="1"/>
      <protection locked="0"/>
    </xf>
    <xf numFmtId="4" fontId="13" fillId="0" borderId="0" xfId="1" applyNumberFormat="1" applyFont="1" applyBorder="1" applyAlignment="1" applyProtection="1">
      <alignment wrapText="1"/>
      <protection locked="0"/>
    </xf>
    <xf numFmtId="0" fontId="13" fillId="0" borderId="0" xfId="1" applyFont="1" applyBorder="1" applyAlignment="1" applyProtection="1">
      <alignment wrapText="1"/>
      <protection locked="0"/>
    </xf>
    <xf numFmtId="0" fontId="13" fillId="0" borderId="6" xfId="1" applyFont="1" applyBorder="1" applyAlignment="1" applyProtection="1">
      <alignment wrapText="1"/>
      <protection locked="0"/>
    </xf>
    <xf numFmtId="0" fontId="13" fillId="0" borderId="0" xfId="1" applyFont="1" applyAlignment="1" applyProtection="1">
      <alignment wrapText="1"/>
      <protection locked="0"/>
    </xf>
    <xf numFmtId="4" fontId="1" fillId="0" borderId="0" xfId="1" applyNumberFormat="1" applyAlignment="1" applyProtection="1">
      <alignment wrapText="1"/>
      <protection locked="0"/>
    </xf>
    <xf numFmtId="4" fontId="13" fillId="0" borderId="0" xfId="1" applyNumberFormat="1" applyFont="1" applyBorder="1" applyAlignment="1" applyProtection="1">
      <alignment horizontal="right" wrapText="1"/>
      <protection locked="0"/>
    </xf>
    <xf numFmtId="4" fontId="1" fillId="0" borderId="0" xfId="1" applyNumberFormat="1" applyBorder="1" applyAlignment="1" applyProtection="1">
      <alignment horizontal="right" wrapText="1"/>
      <protection locked="0"/>
    </xf>
    <xf numFmtId="14" fontId="1" fillId="0" borderId="9" xfId="1" applyNumberFormat="1" applyFont="1" applyBorder="1" applyAlignment="1" applyProtection="1">
      <alignment horizontal="left" wrapText="1"/>
      <protection locked="0"/>
    </xf>
    <xf numFmtId="49" fontId="0" fillId="0" borderId="21" xfId="0" applyNumberFormat="1" applyFont="1" applyBorder="1" applyAlignment="1">
      <alignment wrapText="1"/>
    </xf>
    <xf numFmtId="14" fontId="0" fillId="0" borderId="21" xfId="0" applyNumberFormat="1" applyFont="1" applyBorder="1" applyAlignment="1">
      <alignment wrapText="1"/>
    </xf>
    <xf numFmtId="4" fontId="1" fillId="0" borderId="0" xfId="1" applyNumberFormat="1" applyFont="1" applyBorder="1" applyAlignment="1" applyProtection="1">
      <alignment horizontal="right" wrapText="1"/>
      <protection locked="0"/>
    </xf>
    <xf numFmtId="4" fontId="1" fillId="0" borderId="0" xfId="1" applyNumberFormat="1" applyFont="1" applyBorder="1" applyAlignment="1" applyProtection="1">
      <alignment horizontal="right" vertical="top" wrapText="1"/>
      <protection locked="0"/>
    </xf>
    <xf numFmtId="49" fontId="0" fillId="0" borderId="0" xfId="0" applyNumberFormat="1" applyFont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49" fontId="0" fillId="0" borderId="22" xfId="0" applyNumberFormat="1" applyFont="1" applyBorder="1" applyAlignment="1">
      <alignment horizontal="right" wrapText="1"/>
    </xf>
    <xf numFmtId="0" fontId="3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vertical="top"/>
    </xf>
    <xf numFmtId="0" fontId="5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/>
    </xf>
    <xf numFmtId="0" fontId="8" fillId="6" borderId="10" xfId="1" applyFont="1" applyFill="1" applyBorder="1" applyAlignment="1">
      <alignment vertical="top" wrapText="1"/>
    </xf>
    <xf numFmtId="0" fontId="8" fillId="6" borderId="8" xfId="1" applyFont="1" applyFill="1" applyBorder="1" applyAlignment="1">
      <alignment vertical="top" wrapText="1"/>
    </xf>
    <xf numFmtId="0" fontId="8" fillId="6" borderId="7" xfId="1" applyFont="1" applyFill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1" fillId="0" borderId="9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vertical="top" wrapText="1"/>
      <protection locked="0"/>
    </xf>
    <xf numFmtId="4" fontId="1" fillId="0" borderId="0" xfId="1" applyNumberFormat="1" applyFont="1" applyBorder="1" applyAlignment="1" applyProtection="1">
      <alignment vertical="top" wrapText="1"/>
      <protection locked="0"/>
    </xf>
    <xf numFmtId="0" fontId="1" fillId="0" borderId="6" xfId="1" applyFont="1" applyBorder="1" applyAlignment="1" applyProtection="1">
      <alignment vertical="top" wrapText="1"/>
      <protection locked="0"/>
    </xf>
    <xf numFmtId="0" fontId="1" fillId="0" borderId="0" xfId="1" applyFont="1" applyBorder="1" applyAlignment="1" applyProtection="1">
      <alignment vertical="top"/>
      <protection locked="0"/>
    </xf>
    <xf numFmtId="0" fontId="6" fillId="0" borderId="0" xfId="1" applyFont="1" applyBorder="1" applyAlignment="1" applyProtection="1">
      <alignment vertical="top"/>
      <protection locked="0"/>
    </xf>
    <xf numFmtId="14" fontId="0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vertical="top" wrapText="1"/>
    </xf>
    <xf numFmtId="49" fontId="0" fillId="0" borderId="14" xfId="0" applyNumberFormat="1" applyFont="1" applyBorder="1" applyAlignment="1">
      <alignment vertical="top" wrapText="1"/>
    </xf>
    <xf numFmtId="0" fontId="6" fillId="0" borderId="14" xfId="1" applyFont="1" applyBorder="1" applyAlignment="1" applyProtection="1">
      <alignment vertical="top"/>
      <protection locked="0"/>
    </xf>
    <xf numFmtId="0" fontId="6" fillId="0" borderId="9" xfId="1" applyFont="1" applyBorder="1" applyAlignment="1" applyProtection="1">
      <alignment vertical="top" wrapText="1"/>
      <protection locked="0"/>
    </xf>
    <xf numFmtId="0" fontId="6" fillId="0" borderId="0" xfId="1" applyFont="1" applyBorder="1" applyAlignment="1" applyProtection="1">
      <alignment vertical="top" wrapText="1"/>
      <protection locked="0"/>
    </xf>
    <xf numFmtId="0" fontId="6" fillId="0" borderId="6" xfId="1" applyFont="1" applyBorder="1" applyAlignment="1" applyProtection="1">
      <alignment vertical="top" wrapText="1"/>
      <protection locked="0"/>
    </xf>
    <xf numFmtId="0" fontId="2" fillId="5" borderId="3" xfId="1" applyFont="1" applyFill="1" applyBorder="1" applyAlignment="1">
      <alignment vertical="top" wrapText="1"/>
    </xf>
    <xf numFmtId="0" fontId="6" fillId="5" borderId="4" xfId="1" applyFont="1" applyFill="1" applyBorder="1" applyAlignment="1">
      <alignment horizontal="right" vertical="top" wrapText="1"/>
    </xf>
    <xf numFmtId="0" fontId="6" fillId="5" borderId="4" xfId="1" applyFont="1" applyFill="1" applyBorder="1" applyAlignment="1">
      <alignment horizontal="left" vertical="top"/>
    </xf>
    <xf numFmtId="164" fontId="6" fillId="5" borderId="4" xfId="1" applyNumberFormat="1" applyFont="1" applyFill="1" applyBorder="1" applyAlignment="1">
      <alignment vertical="top" wrapText="1"/>
    </xf>
    <xf numFmtId="0" fontId="1" fillId="5" borderId="5" xfId="1" applyFont="1" applyFill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7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6" xfId="1" applyFont="1" applyBorder="1" applyAlignment="1">
      <alignment vertical="top"/>
    </xf>
    <xf numFmtId="0" fontId="1" fillId="0" borderId="0" xfId="1" applyBorder="1" applyAlignment="1">
      <alignment vertical="top"/>
    </xf>
    <xf numFmtId="0" fontId="1" fillId="0" borderId="6" xfId="1" applyBorder="1" applyAlignment="1">
      <alignment vertical="top" wrapText="1"/>
    </xf>
    <xf numFmtId="0" fontId="1" fillId="0" borderId="0" xfId="1" applyFont="1" applyBorder="1" applyAlignment="1">
      <alignment horizontal="justify" vertical="top"/>
    </xf>
    <xf numFmtId="0" fontId="1" fillId="0" borderId="6" xfId="1" applyFont="1" applyBorder="1" applyAlignment="1">
      <alignment horizontal="justify" vertical="top"/>
    </xf>
    <xf numFmtId="0" fontId="6" fillId="0" borderId="11" xfId="1" applyFont="1" applyBorder="1" applyAlignment="1">
      <alignment vertical="top" wrapText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6" borderId="0" xfId="1" applyFont="1" applyFill="1" applyBorder="1" applyAlignment="1">
      <alignment vertical="top" wrapText="1"/>
    </xf>
    <xf numFmtId="0" fontId="8" fillId="6" borderId="6" xfId="1" applyFont="1" applyFill="1" applyBorder="1" applyAlignment="1">
      <alignment vertical="top" wrapText="1"/>
    </xf>
    <xf numFmtId="0" fontId="6" fillId="0" borderId="4" xfId="1" applyFont="1" applyBorder="1" applyAlignment="1">
      <alignment horizontal="right" vertical="top" wrapText="1"/>
    </xf>
    <xf numFmtId="14" fontId="1" fillId="0" borderId="9" xfId="1" applyNumberFormat="1" applyFont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vertical="top" wrapText="1"/>
      <protection locked="0"/>
    </xf>
    <xf numFmtId="0" fontId="8" fillId="6" borderId="15" xfId="1" applyFont="1" applyFill="1" applyBorder="1" applyAlignment="1">
      <alignment vertical="top" wrapText="1"/>
    </xf>
    <xf numFmtId="0" fontId="8" fillId="6" borderId="16" xfId="1" applyFont="1" applyFill="1" applyBorder="1" applyAlignment="1">
      <alignment vertical="top" wrapText="1"/>
    </xf>
    <xf numFmtId="14" fontId="0" fillId="0" borderId="21" xfId="0" applyNumberFormat="1" applyFont="1" applyFill="1" applyBorder="1" applyAlignment="1">
      <alignment vertical="top" wrapText="1"/>
    </xf>
    <xf numFmtId="49" fontId="0" fillId="0" borderId="21" xfId="0" applyNumberFormat="1" applyFont="1" applyFill="1" applyBorder="1" applyAlignment="1">
      <alignment horizontal="right" vertical="top" wrapText="1"/>
    </xf>
    <xf numFmtId="49" fontId="0" fillId="0" borderId="21" xfId="0" applyNumberFormat="1" applyFont="1" applyFill="1" applyBorder="1" applyAlignment="1">
      <alignment vertical="top" wrapText="1"/>
    </xf>
    <xf numFmtId="49" fontId="0" fillId="0" borderId="22" xfId="0" applyNumberFormat="1" applyFont="1" applyFill="1" applyBorder="1" applyAlignment="1">
      <alignment vertical="top" wrapText="1"/>
    </xf>
    <xf numFmtId="0" fontId="1" fillId="0" borderId="0" xfId="1" applyFont="1" applyBorder="1" applyAlignment="1" applyProtection="1">
      <alignment horizontal="right" vertical="top" wrapText="1"/>
      <protection locked="0"/>
    </xf>
    <xf numFmtId="164" fontId="2" fillId="5" borderId="4" xfId="1" applyNumberFormat="1" applyFont="1" applyFill="1" applyBorder="1" applyAlignment="1">
      <alignment horizontal="right" vertical="top" wrapText="1"/>
    </xf>
    <xf numFmtId="0" fontId="1" fillId="5" borderId="8" xfId="1" applyFont="1" applyFill="1" applyBorder="1" applyAlignment="1">
      <alignment vertical="top"/>
    </xf>
    <xf numFmtId="0" fontId="1" fillId="5" borderId="8" xfId="1" applyFont="1" applyFill="1" applyBorder="1" applyAlignment="1">
      <alignment vertical="top" wrapText="1"/>
    </xf>
    <xf numFmtId="0" fontId="1" fillId="5" borderId="7" xfId="1" applyFont="1" applyFill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1" fillId="0" borderId="8" xfId="1" applyFont="1" applyBorder="1" applyAlignment="1">
      <alignment horizontal="right" vertical="top" wrapText="1"/>
    </xf>
    <xf numFmtId="0" fontId="6" fillId="0" borderId="0" xfId="1" applyFont="1" applyBorder="1" applyAlignment="1">
      <alignment horizontal="right" vertical="top" wrapText="1"/>
    </xf>
    <xf numFmtId="0" fontId="1" fillId="0" borderId="0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0" xfId="1" applyBorder="1" applyAlignment="1">
      <alignment horizontal="right" vertical="top"/>
    </xf>
    <xf numFmtId="0" fontId="1" fillId="0" borderId="12" xfId="1" applyFont="1" applyBorder="1" applyAlignment="1">
      <alignment horizontal="justify" vertical="top"/>
    </xf>
    <xf numFmtId="0" fontId="1" fillId="0" borderId="13" xfId="1" applyFont="1" applyBorder="1" applyAlignment="1">
      <alignment horizontal="justify" vertical="top"/>
    </xf>
    <xf numFmtId="0" fontId="1" fillId="0" borderId="0" xfId="1" applyFont="1" applyBorder="1" applyAlignment="1">
      <alignment horizontal="right" vertical="top" wrapText="1"/>
    </xf>
    <xf numFmtId="0" fontId="1" fillId="0" borderId="9" xfId="1" applyBorder="1" applyAlignment="1" applyProtection="1">
      <alignment wrapText="1"/>
      <protection locked="0"/>
    </xf>
    <xf numFmtId="0" fontId="13" fillId="0" borderId="9" xfId="1" applyFont="1" applyBorder="1" applyAlignment="1" applyProtection="1">
      <alignment wrapText="1"/>
      <protection locked="0"/>
    </xf>
    <xf numFmtId="4" fontId="0" fillId="0" borderId="0" xfId="0" applyNumberFormat="1" applyAlignment="1"/>
    <xf numFmtId="14" fontId="1" fillId="0" borderId="9" xfId="1" applyNumberFormat="1" applyBorder="1" applyAlignment="1" applyProtection="1">
      <alignment wrapText="1"/>
      <protection locked="0"/>
    </xf>
    <xf numFmtId="0" fontId="6" fillId="0" borderId="0" xfId="1" applyFont="1" applyBorder="1" applyAlignment="1" applyProtection="1">
      <protection locked="0"/>
    </xf>
    <xf numFmtId="17" fontId="1" fillId="0" borderId="9" xfId="1" applyNumberFormat="1" applyBorder="1" applyAlignment="1" applyProtection="1">
      <alignment wrapText="1"/>
      <protection locked="0"/>
    </xf>
    <xf numFmtId="14" fontId="1" fillId="0" borderId="9" xfId="1" applyNumberFormat="1" applyBorder="1" applyAlignment="1" applyProtection="1">
      <alignment horizontal="left" wrapText="1"/>
      <protection locked="0"/>
    </xf>
    <xf numFmtId="0" fontId="6" fillId="7" borderId="3" xfId="1" applyFont="1" applyFill="1" applyBorder="1" applyAlignment="1">
      <alignment wrapText="1"/>
    </xf>
    <xf numFmtId="164" fontId="6" fillId="7" borderId="4" xfId="1" applyNumberFormat="1" applyFont="1" applyFill="1" applyBorder="1" applyAlignment="1"/>
    <xf numFmtId="0" fontId="6" fillId="7" borderId="4" xfId="1" applyFont="1" applyFill="1" applyBorder="1" applyAlignment="1">
      <alignment wrapText="1"/>
    </xf>
    <xf numFmtId="0" fontId="6" fillId="7" borderId="5" xfId="1" applyFont="1" applyFill="1" applyBorder="1" applyAlignment="1">
      <alignment wrapText="1"/>
    </xf>
    <xf numFmtId="0" fontId="2" fillId="5" borderId="3" xfId="1" applyFont="1" applyFill="1" applyBorder="1" applyAlignment="1"/>
    <xf numFmtId="164" fontId="6" fillId="5" borderId="4" xfId="1" applyNumberFormat="1" applyFont="1" applyFill="1" applyBorder="1" applyAlignment="1"/>
    <xf numFmtId="0" fontId="1" fillId="0" borderId="9" xfId="1" applyFont="1" applyBorder="1" applyAlignment="1"/>
    <xf numFmtId="0" fontId="1" fillId="0" borderId="0" xfId="1" applyFont="1" applyBorder="1" applyAlignment="1"/>
    <xf numFmtId="49" fontId="0" fillId="0" borderId="0" xfId="0" applyNumberFormat="1" applyFont="1" applyBorder="1" applyAlignment="1">
      <alignment horizontal="right" wrapText="1"/>
    </xf>
    <xf numFmtId="0" fontId="1" fillId="0" borderId="6" xfId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>
      <alignment horizontal="left" vertical="top" wrapText="1"/>
    </xf>
    <xf numFmtId="4" fontId="14" fillId="8" borderId="0" xfId="1" applyNumberFormat="1" applyFont="1" applyFill="1" applyBorder="1" applyAlignment="1" applyProtection="1">
      <alignment horizontal="right" vertical="top" wrapText="1"/>
      <protection locked="0"/>
    </xf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1" fillId="0" borderId="0" xfId="1" applyFont="1" applyBorder="1" applyAlignment="1">
      <alignment wrapText="1"/>
    </xf>
    <xf numFmtId="0" fontId="1" fillId="0" borderId="9" xfId="1" applyFont="1" applyBorder="1" applyAlignment="1">
      <alignment wrapText="1"/>
    </xf>
    <xf numFmtId="0" fontId="1" fillId="0" borderId="0" xfId="1" applyFont="1" applyBorder="1" applyAlignment="1">
      <alignment horizontal="justify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top" wrapText="1"/>
    </xf>
    <xf numFmtId="0" fontId="8" fillId="6" borderId="17" xfId="1" applyFont="1" applyFill="1" applyBorder="1" applyAlignment="1">
      <alignment wrapText="1"/>
    </xf>
    <xf numFmtId="0" fontId="8" fillId="3" borderId="3" xfId="1" applyNumberFormat="1" applyFont="1" applyFill="1" applyBorder="1" applyAlignment="1">
      <alignment wrapText="1"/>
    </xf>
    <xf numFmtId="0" fontId="8" fillId="4" borderId="3" xfId="1" applyFont="1" applyFill="1" applyBorder="1" applyAlignment="1"/>
    <xf numFmtId="0" fontId="1" fillId="0" borderId="0" xfId="1" applyFont="1" applyBorder="1" applyAlignment="1">
      <alignment wrapText="1"/>
    </xf>
    <xf numFmtId="0" fontId="5" fillId="0" borderId="1" xfId="1" applyFont="1" applyBorder="1" applyAlignment="1">
      <alignment vertical="center" wrapText="1"/>
    </xf>
    <xf numFmtId="0" fontId="8" fillId="6" borderId="18" xfId="1" applyFont="1" applyFill="1" applyBorder="1" applyAlignment="1">
      <alignment horizontal="left" vertical="top" wrapText="1"/>
    </xf>
    <xf numFmtId="0" fontId="8" fillId="6" borderId="19" xfId="1" applyFont="1" applyFill="1" applyBorder="1" applyAlignment="1">
      <alignment horizontal="left" vertical="top" wrapText="1"/>
    </xf>
    <xf numFmtId="0" fontId="8" fillId="6" borderId="11" xfId="1" applyFont="1" applyFill="1" applyBorder="1" applyAlignment="1">
      <alignment horizontal="left" vertical="top" wrapText="1"/>
    </xf>
    <xf numFmtId="0" fontId="1" fillId="0" borderId="20" xfId="1" applyFont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0" borderId="11" xfId="1" applyFont="1" applyBorder="1" applyAlignment="1">
      <alignment horizontal="justify" vertical="top"/>
    </xf>
    <xf numFmtId="0" fontId="1" fillId="0" borderId="20" xfId="1" applyFont="1" applyBorder="1" applyAlignment="1">
      <alignment vertical="top"/>
    </xf>
    <xf numFmtId="0" fontId="1" fillId="0" borderId="9" xfId="1" applyFont="1" applyBorder="1" applyAlignment="1">
      <alignment horizontal="justify" vertical="top"/>
    </xf>
    <xf numFmtId="0" fontId="3" fillId="0" borderId="20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top"/>
    </xf>
    <xf numFmtId="0" fontId="8" fillId="6" borderId="11" xfId="1" applyFont="1" applyFill="1" applyBorder="1" applyAlignment="1">
      <alignment vertical="center" wrapText="1" readingOrder="1"/>
    </xf>
    <xf numFmtId="0" fontId="1" fillId="0" borderId="9" xfId="1" applyFont="1" applyBorder="1" applyAlignment="1">
      <alignment wrapText="1"/>
    </xf>
    <xf numFmtId="0" fontId="1" fillId="0" borderId="20" xfId="1" applyFont="1" applyBorder="1" applyAlignment="1"/>
    <xf numFmtId="0" fontId="1" fillId="0" borderId="9" xfId="1" applyFont="1" applyBorder="1" applyAlignment="1">
      <alignment horizontal="justify" vertical="center"/>
    </xf>
    <xf numFmtId="0" fontId="5" fillId="0" borderId="1" xfId="1" applyFont="1" applyBorder="1" applyAlignment="1">
      <alignment vertical="center" wrapText="1" readingOrder="1"/>
    </xf>
    <xf numFmtId="0" fontId="5" fillId="0" borderId="2" xfId="1" applyFont="1" applyBorder="1" applyAlignment="1">
      <alignment vertical="center" wrapText="1" readingOrder="1"/>
    </xf>
    <xf numFmtId="0" fontId="3" fillId="0" borderId="2" xfId="1" applyFont="1" applyFill="1" applyBorder="1" applyAlignment="1">
      <alignment horizontal="center" vertical="center" wrapText="1" readingOrder="1"/>
    </xf>
    <xf numFmtId="0" fontId="11" fillId="0" borderId="17" xfId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CC"/>
      <rgbColor rgb="00CC99FF"/>
      <rgbColor rgb="00FAC090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9"/>
  <sheetViews>
    <sheetView tabSelected="1" zoomScaleNormal="100" workbookViewId="0">
      <selection activeCell="A5" sqref="A5:D5"/>
    </sheetView>
  </sheetViews>
  <sheetFormatPr defaultRowHeight="12.75"/>
  <cols>
    <col min="1" max="1" width="27.5703125" style="1" customWidth="1"/>
    <col min="2" max="2" width="23.5703125" style="1" customWidth="1"/>
    <col min="3" max="3" width="54.7109375" style="1" customWidth="1"/>
    <col min="4" max="4" width="46" style="1" customWidth="1"/>
    <col min="5" max="8" width="9.140625" style="1"/>
    <col min="9" max="9" width="9.5703125" style="1" bestFit="1" customWidth="1"/>
    <col min="10" max="16384" width="9.140625" style="1"/>
  </cols>
  <sheetData>
    <row r="1" spans="1:9" ht="36" customHeight="1">
      <c r="A1" s="164" t="s">
        <v>0</v>
      </c>
      <c r="B1" s="164"/>
      <c r="C1" s="164"/>
      <c r="D1" s="164"/>
    </row>
    <row r="2" spans="1:9" ht="36" customHeight="1">
      <c r="A2" s="159" t="s">
        <v>1</v>
      </c>
      <c r="B2" s="165" t="s">
        <v>2</v>
      </c>
      <c r="C2" s="165"/>
      <c r="D2" s="165"/>
    </row>
    <row r="3" spans="1:9" ht="36" customHeight="1">
      <c r="A3" s="159" t="s">
        <v>3</v>
      </c>
      <c r="B3" s="165" t="s">
        <v>4</v>
      </c>
      <c r="C3" s="165"/>
      <c r="D3" s="165"/>
    </row>
    <row r="4" spans="1:9" ht="36" customHeight="1">
      <c r="A4" s="160" t="s">
        <v>5</v>
      </c>
      <c r="B4" s="166" t="s">
        <v>6</v>
      </c>
      <c r="C4" s="166"/>
      <c r="D4" s="166"/>
    </row>
    <row r="5" spans="1:9" s="4" customFormat="1" ht="36" customHeight="1">
      <c r="A5" s="167" t="s">
        <v>7</v>
      </c>
      <c r="B5" s="167"/>
      <c r="C5" s="167"/>
      <c r="D5" s="167"/>
    </row>
    <row r="6" spans="1:9" s="4" customFormat="1" ht="28.5" customHeight="1">
      <c r="A6" s="168" t="s">
        <v>8</v>
      </c>
      <c r="B6" s="168"/>
      <c r="C6" s="168"/>
      <c r="D6" s="168"/>
    </row>
    <row r="7" spans="1:9" s="5" customFormat="1" ht="36" customHeight="1">
      <c r="A7" s="169" t="s">
        <v>9</v>
      </c>
      <c r="B7" s="169"/>
      <c r="C7" s="169"/>
      <c r="D7" s="169"/>
    </row>
    <row r="8" spans="1:9" s="4" customFormat="1" ht="25.5" customHeight="1">
      <c r="A8" s="6" t="s">
        <v>10</v>
      </c>
      <c r="B8" s="7" t="s">
        <v>11</v>
      </c>
      <c r="C8" s="7" t="s">
        <v>12</v>
      </c>
      <c r="D8" s="8" t="s">
        <v>13</v>
      </c>
    </row>
    <row r="9" spans="1:9" s="12" customFormat="1" ht="12.75" hidden="1" customHeight="1">
      <c r="A9" s="140"/>
      <c r="B9" s="9"/>
      <c r="C9" s="10"/>
      <c r="D9" s="11"/>
    </row>
    <row r="10" spans="1:9" s="12" customFormat="1">
      <c r="A10" s="140"/>
      <c r="B10" s="9"/>
      <c r="C10" s="10"/>
      <c r="D10" s="11"/>
    </row>
    <row r="11" spans="1:9" s="59" customFormat="1" ht="25.5">
      <c r="A11" s="141" t="s">
        <v>14</v>
      </c>
      <c r="B11" s="56"/>
      <c r="C11" s="55" t="s">
        <v>15</v>
      </c>
      <c r="D11" s="58"/>
    </row>
    <row r="12" spans="1:9" s="59" customFormat="1">
      <c r="A12" s="141"/>
      <c r="B12" s="56">
        <v>6161.77</v>
      </c>
      <c r="C12" s="57"/>
      <c r="D12" s="58" t="s">
        <v>16</v>
      </c>
    </row>
    <row r="13" spans="1:9" s="59" customFormat="1">
      <c r="A13" s="141"/>
      <c r="B13" s="61">
        <v>29.13</v>
      </c>
      <c r="C13" s="57"/>
      <c r="D13" s="58" t="s">
        <v>17</v>
      </c>
      <c r="I13" s="142"/>
    </row>
    <row r="14" spans="1:9" s="59" customFormat="1">
      <c r="A14" s="141"/>
      <c r="B14" s="56"/>
      <c r="C14" s="57"/>
      <c r="D14" s="58"/>
      <c r="I14" s="142"/>
    </row>
    <row r="15" spans="1:9" s="59" customFormat="1">
      <c r="A15" s="141"/>
      <c r="B15" s="56"/>
      <c r="C15" s="57"/>
      <c r="D15" s="58"/>
      <c r="I15" s="142"/>
    </row>
    <row r="16" spans="1:9" s="12" customFormat="1" ht="38.25">
      <c r="A16" s="143" t="s">
        <v>18</v>
      </c>
      <c r="B16" s="9"/>
      <c r="C16" s="55" t="s">
        <v>19</v>
      </c>
      <c r="D16" s="11"/>
      <c r="I16" s="142"/>
    </row>
    <row r="17" spans="1:9" s="12" customFormat="1" ht="38.25">
      <c r="A17" s="140"/>
      <c r="B17" s="9">
        <v>13880.3</v>
      </c>
      <c r="C17" s="10"/>
      <c r="D17" s="11" t="s">
        <v>20</v>
      </c>
      <c r="I17" s="60"/>
    </row>
    <row r="18" spans="1:9" s="12" customFormat="1" ht="25.5">
      <c r="A18" s="140"/>
      <c r="B18" s="9">
        <v>582.04</v>
      </c>
      <c r="C18" s="10"/>
      <c r="D18" s="11" t="s">
        <v>21</v>
      </c>
      <c r="I18" s="60"/>
    </row>
    <row r="19" spans="1:9" s="12" customFormat="1" ht="25.5">
      <c r="A19" s="140"/>
      <c r="B19" s="9">
        <v>821.64</v>
      </c>
      <c r="C19" s="10"/>
      <c r="D19" s="11" t="s">
        <v>22</v>
      </c>
      <c r="I19" s="60"/>
    </row>
    <row r="20" spans="1:9" s="12" customFormat="1">
      <c r="A20" s="140"/>
      <c r="B20" s="9">
        <v>1627.17</v>
      </c>
      <c r="C20" s="10"/>
      <c r="D20" s="11" t="s">
        <v>23</v>
      </c>
    </row>
    <row r="21" spans="1:9" s="12" customFormat="1" ht="25.5">
      <c r="A21" s="140"/>
      <c r="B21" s="9">
        <v>88.76</v>
      </c>
      <c r="C21" s="10"/>
      <c r="D21" s="156" t="s">
        <v>24</v>
      </c>
      <c r="I21" s="60"/>
    </row>
    <row r="22" spans="1:9" s="12" customFormat="1">
      <c r="A22" s="140"/>
      <c r="B22" s="9">
        <v>31.37</v>
      </c>
      <c r="C22" s="10"/>
      <c r="D22" s="11" t="s">
        <v>25</v>
      </c>
    </row>
    <row r="23" spans="1:9" s="12" customFormat="1">
      <c r="A23" s="140"/>
      <c r="B23" s="9">
        <v>28.75</v>
      </c>
      <c r="C23" s="10"/>
      <c r="D23" s="11" t="s">
        <v>17</v>
      </c>
    </row>
    <row r="24" spans="1:9" s="12" customFormat="1">
      <c r="A24" s="140"/>
      <c r="B24" s="62">
        <v>28.44</v>
      </c>
      <c r="C24" s="10"/>
      <c r="D24" s="11" t="s">
        <v>26</v>
      </c>
    </row>
    <row r="25" spans="1:9" s="144" customFormat="1" ht="38.25">
      <c r="A25" s="65"/>
      <c r="B25" s="70" t="s">
        <v>27</v>
      </c>
      <c r="C25" s="64"/>
      <c r="D25" s="11" t="s">
        <v>28</v>
      </c>
      <c r="E25" s="64"/>
    </row>
    <row r="26" spans="1:9" s="144" customFormat="1">
      <c r="A26" s="69"/>
      <c r="B26" s="155"/>
      <c r="C26" s="68"/>
      <c r="D26" s="11"/>
      <c r="E26" s="68"/>
    </row>
    <row r="27" spans="1:9" s="12" customFormat="1">
      <c r="A27" s="140"/>
      <c r="B27" s="9"/>
      <c r="C27" s="10"/>
      <c r="D27" s="11"/>
    </row>
    <row r="28" spans="1:9" s="12" customFormat="1" ht="25.5">
      <c r="A28" s="143" t="s">
        <v>29</v>
      </c>
      <c r="B28" s="9"/>
      <c r="C28" s="55" t="s">
        <v>30</v>
      </c>
      <c r="D28" s="11"/>
    </row>
    <row r="29" spans="1:9" s="12" customFormat="1">
      <c r="A29" s="140"/>
      <c r="B29" s="9">
        <v>7820.13</v>
      </c>
      <c r="C29" s="10"/>
      <c r="D29" s="11" t="s">
        <v>31</v>
      </c>
      <c r="G29" s="142"/>
    </row>
    <row r="30" spans="1:9" s="12" customFormat="1" ht="25.5">
      <c r="A30" s="140"/>
      <c r="B30" s="9">
        <v>943.51</v>
      </c>
      <c r="C30" s="10"/>
      <c r="D30" s="11" t="s">
        <v>32</v>
      </c>
      <c r="G30" s="142"/>
    </row>
    <row r="31" spans="1:9" s="12" customFormat="1">
      <c r="A31" s="140"/>
      <c r="B31" s="62">
        <v>35.04</v>
      </c>
      <c r="C31" s="10"/>
      <c r="D31" s="11" t="s">
        <v>17</v>
      </c>
      <c r="G31" s="142"/>
    </row>
    <row r="32" spans="1:9" s="12" customFormat="1">
      <c r="A32" s="140"/>
      <c r="B32" s="62">
        <v>32.96</v>
      </c>
      <c r="C32" s="10"/>
      <c r="D32" s="11" t="s">
        <v>26</v>
      </c>
      <c r="G32" s="142"/>
    </row>
    <row r="33" spans="1:5" s="12" customFormat="1">
      <c r="A33" s="140"/>
      <c r="B33" s="9"/>
      <c r="C33" s="10"/>
      <c r="D33" s="11"/>
    </row>
    <row r="34" spans="1:5" s="12" customFormat="1">
      <c r="A34" s="140"/>
      <c r="B34" s="9"/>
      <c r="C34" s="10"/>
      <c r="D34" s="11"/>
    </row>
    <row r="35" spans="1:5" s="12" customFormat="1" ht="38.25">
      <c r="A35" s="145" t="s">
        <v>33</v>
      </c>
      <c r="B35" s="9"/>
      <c r="C35" s="55" t="s">
        <v>34</v>
      </c>
      <c r="D35" s="11"/>
    </row>
    <row r="36" spans="1:5" s="12" customFormat="1">
      <c r="A36" s="140"/>
      <c r="B36" s="9">
        <v>12428</v>
      </c>
      <c r="C36" s="10"/>
      <c r="D36" s="11" t="s">
        <v>35</v>
      </c>
    </row>
    <row r="37" spans="1:5" s="12" customFormat="1">
      <c r="A37" s="140"/>
      <c r="B37" s="9">
        <v>393.31</v>
      </c>
      <c r="C37" s="10"/>
      <c r="D37" s="11" t="s">
        <v>36</v>
      </c>
    </row>
    <row r="38" spans="1:5" s="12" customFormat="1">
      <c r="A38" s="140"/>
      <c r="B38" s="9">
        <v>646.70000000000005</v>
      </c>
      <c r="C38" s="10"/>
      <c r="D38" s="11" t="s">
        <v>36</v>
      </c>
    </row>
    <row r="39" spans="1:5" s="12" customFormat="1">
      <c r="A39" s="140"/>
      <c r="B39" s="62">
        <v>1485.73</v>
      </c>
      <c r="C39" s="10"/>
      <c r="D39" s="11" t="s">
        <v>36</v>
      </c>
    </row>
    <row r="40" spans="1:5" s="12" customFormat="1">
      <c r="A40" s="140"/>
      <c r="B40" s="62">
        <v>31.1</v>
      </c>
      <c r="C40" s="10"/>
      <c r="D40" s="11" t="s">
        <v>26</v>
      </c>
    </row>
    <row r="41" spans="1:5" s="12" customFormat="1">
      <c r="A41" s="63">
        <v>43201</v>
      </c>
      <c r="B41" s="66">
        <v>138.91999999999999</v>
      </c>
      <c r="C41" s="31"/>
      <c r="D41" s="31" t="s">
        <v>37</v>
      </c>
      <c r="E41" s="32"/>
    </row>
    <row r="42" spans="1:5" s="12" customFormat="1">
      <c r="A42" s="140"/>
      <c r="B42" s="9"/>
      <c r="C42" s="10"/>
      <c r="D42" s="11"/>
    </row>
    <row r="43" spans="1:5" s="12" customFormat="1" ht="25.5">
      <c r="A43" s="146">
        <v>43252</v>
      </c>
      <c r="C43" s="55" t="s">
        <v>38</v>
      </c>
      <c r="D43" s="11"/>
    </row>
    <row r="44" spans="1:5" s="12" customFormat="1" ht="25.5">
      <c r="A44" s="140"/>
      <c r="B44" s="9">
        <v>215</v>
      </c>
      <c r="C44" s="10"/>
      <c r="D44" s="11" t="s">
        <v>39</v>
      </c>
    </row>
    <row r="45" spans="1:5" s="12" customFormat="1">
      <c r="A45" s="140"/>
      <c r="B45" s="9"/>
      <c r="C45" s="10"/>
      <c r="D45" s="11"/>
    </row>
    <row r="46" spans="1:5" s="12" customFormat="1">
      <c r="A46" s="140"/>
      <c r="B46" s="9"/>
      <c r="C46" s="10"/>
      <c r="D46" s="11"/>
    </row>
    <row r="47" spans="1:5" s="12" customFormat="1" hidden="1">
      <c r="A47" s="140"/>
      <c r="B47" s="10"/>
      <c r="C47" s="10"/>
      <c r="D47" s="11"/>
    </row>
    <row r="48" spans="1:5" ht="19.5" customHeight="1">
      <c r="A48" s="147" t="s">
        <v>40</v>
      </c>
      <c r="B48" s="148">
        <f>SUM(B9:B47)</f>
        <v>47449.76999999999</v>
      </c>
      <c r="C48" s="149"/>
      <c r="D48" s="150"/>
    </row>
    <row r="49" spans="1:4" ht="5.25" customHeight="1">
      <c r="A49" s="14"/>
      <c r="B49" s="14"/>
      <c r="C49" s="14"/>
      <c r="D49" s="14"/>
    </row>
    <row r="50" spans="1:4" s="5" customFormat="1" ht="36" customHeight="1">
      <c r="A50" s="170" t="s">
        <v>41</v>
      </c>
      <c r="B50" s="170"/>
      <c r="C50" s="170"/>
      <c r="D50" s="15"/>
    </row>
    <row r="51" spans="1:4" s="4" customFormat="1" ht="25.5" customHeight="1">
      <c r="A51" s="6" t="s">
        <v>10</v>
      </c>
      <c r="B51" s="7" t="s">
        <v>42</v>
      </c>
      <c r="C51" s="7" t="s">
        <v>43</v>
      </c>
      <c r="D51" s="8" t="s">
        <v>44</v>
      </c>
    </row>
    <row r="52" spans="1:4" s="12" customFormat="1" ht="17.25" hidden="1" customHeight="1">
      <c r="A52" s="140"/>
      <c r="B52" s="9"/>
      <c r="C52" s="10"/>
      <c r="D52" s="11"/>
    </row>
    <row r="53" spans="1:4" s="12" customFormat="1">
      <c r="A53" s="140"/>
      <c r="B53" s="9"/>
      <c r="C53" s="10"/>
      <c r="D53" s="11"/>
    </row>
    <row r="54" spans="1:4" s="12" customFormat="1" ht="25.5">
      <c r="A54" s="143" t="s">
        <v>45</v>
      </c>
      <c r="B54" s="9"/>
      <c r="C54" s="55" t="s">
        <v>46</v>
      </c>
      <c r="D54" s="11"/>
    </row>
    <row r="55" spans="1:4" s="12" customFormat="1">
      <c r="A55" s="143"/>
      <c r="B55" s="9">
        <v>480.87</v>
      </c>
      <c r="C55" s="10"/>
      <c r="D55" s="11" t="s">
        <v>47</v>
      </c>
    </row>
    <row r="56" spans="1:4" s="12" customFormat="1">
      <c r="A56" s="140"/>
      <c r="B56" s="9">
        <v>216.52</v>
      </c>
      <c r="C56" s="10"/>
      <c r="D56" s="11" t="s">
        <v>48</v>
      </c>
    </row>
    <row r="57" spans="1:4" s="12" customFormat="1">
      <c r="A57" s="140"/>
      <c r="B57" s="62">
        <v>30.09</v>
      </c>
      <c r="C57" s="10"/>
      <c r="D57" s="11" t="s">
        <v>17</v>
      </c>
    </row>
    <row r="58" spans="1:4" s="12" customFormat="1">
      <c r="A58" s="140"/>
      <c r="B58" s="62">
        <v>56.5</v>
      </c>
      <c r="C58" s="10"/>
      <c r="D58" s="11" t="s">
        <v>49</v>
      </c>
    </row>
    <row r="59" spans="1:4" s="12" customFormat="1">
      <c r="A59" s="140"/>
      <c r="B59" s="62">
        <v>30.61</v>
      </c>
      <c r="C59" s="10"/>
      <c r="D59" s="11" t="s">
        <v>26</v>
      </c>
    </row>
    <row r="60" spans="1:4" s="12" customFormat="1">
      <c r="A60" s="140"/>
      <c r="B60" s="62"/>
      <c r="C60" s="10"/>
      <c r="D60" s="11"/>
    </row>
    <row r="61" spans="1:4" s="12" customFormat="1">
      <c r="A61" s="140"/>
      <c r="B61" s="9"/>
      <c r="C61" s="10"/>
      <c r="D61" s="11"/>
    </row>
    <row r="62" spans="1:4" s="12" customFormat="1" ht="25.5">
      <c r="A62" s="143">
        <v>43041</v>
      </c>
      <c r="B62" s="9"/>
      <c r="C62" s="55" t="s">
        <v>50</v>
      </c>
      <c r="D62" s="11"/>
    </row>
    <row r="63" spans="1:4" s="12" customFormat="1">
      <c r="A63" s="140"/>
      <c r="B63" s="9">
        <v>223.05</v>
      </c>
      <c r="C63" s="10"/>
      <c r="D63" s="11" t="s">
        <v>51</v>
      </c>
    </row>
    <row r="64" spans="1:4" s="12" customFormat="1">
      <c r="A64" s="140"/>
      <c r="B64" s="62">
        <v>23.39</v>
      </c>
      <c r="C64" s="10"/>
      <c r="D64" s="156" t="s">
        <v>52</v>
      </c>
    </row>
    <row r="65" spans="1:11" s="12" customFormat="1">
      <c r="A65" s="140"/>
      <c r="B65" s="62">
        <v>39.130000000000003</v>
      </c>
      <c r="C65" s="10"/>
      <c r="D65" s="11" t="s">
        <v>26</v>
      </c>
    </row>
    <row r="66" spans="1:11" s="12" customFormat="1">
      <c r="A66" s="140"/>
      <c r="B66" s="9"/>
      <c r="C66" s="10"/>
      <c r="D66" s="11"/>
    </row>
    <row r="67" spans="1:11" s="12" customFormat="1">
      <c r="A67" s="140"/>
      <c r="B67" s="9"/>
      <c r="C67" s="10"/>
      <c r="D67" s="11"/>
    </row>
    <row r="68" spans="1:11" s="12" customFormat="1" hidden="1">
      <c r="A68" s="140"/>
      <c r="B68" s="10"/>
      <c r="C68" s="10"/>
      <c r="D68" s="11"/>
    </row>
    <row r="69" spans="1:11" ht="19.5" customHeight="1">
      <c r="A69" s="147" t="s">
        <v>40</v>
      </c>
      <c r="B69" s="148">
        <f>SUM(B52:B68)</f>
        <v>1100.1600000000003</v>
      </c>
      <c r="C69" s="149"/>
      <c r="D69" s="150"/>
    </row>
    <row r="70" spans="1:11" ht="5.25" customHeight="1">
      <c r="A70" s="14"/>
      <c r="B70" s="14"/>
      <c r="C70" s="14"/>
      <c r="D70" s="14"/>
    </row>
    <row r="71" spans="1:11" ht="36" customHeight="1">
      <c r="A71" s="171" t="s">
        <v>53</v>
      </c>
      <c r="B71" s="171"/>
      <c r="C71" s="171"/>
      <c r="D71" s="16"/>
    </row>
    <row r="72" spans="1:11" ht="25.5" customHeight="1">
      <c r="A72" s="6" t="s">
        <v>54</v>
      </c>
      <c r="B72" s="7" t="s">
        <v>42</v>
      </c>
      <c r="C72" s="7" t="s">
        <v>55</v>
      </c>
      <c r="D72" s="8" t="s">
        <v>56</v>
      </c>
    </row>
    <row r="73" spans="1:11" s="12" customFormat="1" ht="15.75" hidden="1" customHeight="1">
      <c r="A73" s="140"/>
      <c r="B73" s="9"/>
      <c r="C73" s="10"/>
      <c r="D73" s="11"/>
    </row>
    <row r="74" spans="1:11" s="12" customFormat="1" ht="12.75" customHeight="1">
      <c r="A74" s="140"/>
      <c r="B74" s="9"/>
      <c r="C74" s="10"/>
      <c r="D74" s="11"/>
      <c r="F74" s="17"/>
      <c r="G74" s="17"/>
      <c r="H74" s="17"/>
      <c r="I74" s="17"/>
      <c r="J74" s="17"/>
      <c r="K74" s="17"/>
    </row>
    <row r="75" spans="1:11" s="12" customFormat="1" ht="12.75" customHeight="1">
      <c r="A75" s="143">
        <v>42954</v>
      </c>
      <c r="B75" s="62">
        <v>11.57</v>
      </c>
      <c r="C75" s="10" t="s">
        <v>57</v>
      </c>
      <c r="D75" s="11" t="s">
        <v>58</v>
      </c>
      <c r="F75" s="17"/>
      <c r="G75" s="17"/>
      <c r="H75" s="17"/>
      <c r="I75" s="17"/>
      <c r="J75" s="17"/>
      <c r="K75" s="17"/>
    </row>
    <row r="76" spans="1:11" s="12" customFormat="1" ht="12.75" customHeight="1">
      <c r="A76" s="143">
        <v>42963</v>
      </c>
      <c r="B76" s="62">
        <v>8.44</v>
      </c>
      <c r="C76" s="10" t="s">
        <v>59</v>
      </c>
      <c r="D76" s="11" t="s">
        <v>60</v>
      </c>
      <c r="F76" s="17"/>
      <c r="G76" s="17"/>
      <c r="H76" s="17"/>
      <c r="I76" s="17"/>
      <c r="J76" s="17"/>
      <c r="K76" s="17"/>
    </row>
    <row r="77" spans="1:11" s="12" customFormat="1" ht="12.75" customHeight="1">
      <c r="A77" s="143">
        <v>42977</v>
      </c>
      <c r="B77" s="62">
        <v>13.31</v>
      </c>
      <c r="C77" s="10" t="s">
        <v>61</v>
      </c>
      <c r="D77" s="11" t="s">
        <v>62</v>
      </c>
      <c r="F77" s="17"/>
      <c r="G77" s="17"/>
      <c r="H77" s="17"/>
      <c r="I77" s="17"/>
      <c r="J77" s="17"/>
      <c r="K77" s="17"/>
    </row>
    <row r="78" spans="1:11" s="12" customFormat="1" ht="12.75" customHeight="1">
      <c r="A78" s="143">
        <v>42977</v>
      </c>
      <c r="B78" s="62">
        <v>17.309999999999999</v>
      </c>
      <c r="C78" s="10" t="s">
        <v>61</v>
      </c>
      <c r="D78" s="11" t="s">
        <v>63</v>
      </c>
      <c r="F78" s="17"/>
      <c r="G78" s="17"/>
      <c r="H78" s="17"/>
      <c r="I78" s="17"/>
      <c r="J78" s="17"/>
      <c r="K78" s="17"/>
    </row>
    <row r="79" spans="1:11" s="12" customFormat="1" ht="25.5">
      <c r="A79" s="143">
        <v>42989</v>
      </c>
      <c r="B79" s="62">
        <v>11.22</v>
      </c>
      <c r="C79" s="10" t="s">
        <v>64</v>
      </c>
      <c r="D79" s="11" t="s">
        <v>65</v>
      </c>
      <c r="F79" s="17"/>
      <c r="G79" s="17"/>
      <c r="H79" s="17"/>
      <c r="I79" s="17"/>
      <c r="J79" s="17"/>
      <c r="K79" s="17"/>
    </row>
    <row r="80" spans="1:11" s="12" customFormat="1" ht="25.5">
      <c r="A80" s="143">
        <v>43045</v>
      </c>
      <c r="B80" s="62">
        <v>8.52</v>
      </c>
      <c r="C80" s="17" t="s">
        <v>66</v>
      </c>
      <c r="D80" s="11" t="s">
        <v>67</v>
      </c>
      <c r="F80" s="17"/>
      <c r="G80" s="17"/>
      <c r="H80" s="17"/>
      <c r="I80" s="17"/>
      <c r="J80" s="17"/>
      <c r="K80" s="17"/>
    </row>
    <row r="81" spans="1:11" s="12" customFormat="1" ht="12.75" customHeight="1">
      <c r="A81" s="143">
        <v>43411</v>
      </c>
      <c r="B81" s="62">
        <v>13.91</v>
      </c>
      <c r="C81" s="10" t="s">
        <v>68</v>
      </c>
      <c r="D81" s="11" t="s">
        <v>69</v>
      </c>
      <c r="F81" s="17"/>
      <c r="G81" s="17"/>
      <c r="H81" s="17"/>
      <c r="I81" s="17"/>
      <c r="J81" s="17"/>
      <c r="K81" s="17"/>
    </row>
    <row r="82" spans="1:11" s="12" customFormat="1" ht="12.75" customHeight="1">
      <c r="A82" s="143">
        <v>43411</v>
      </c>
      <c r="B82" s="62">
        <v>11.31</v>
      </c>
      <c r="C82" s="10" t="s">
        <v>68</v>
      </c>
      <c r="D82" s="11" t="s">
        <v>70</v>
      </c>
      <c r="F82" s="17"/>
      <c r="G82" s="17"/>
      <c r="H82" s="17"/>
      <c r="I82" s="17"/>
      <c r="J82" s="17"/>
      <c r="K82" s="17"/>
    </row>
    <row r="83" spans="1:11" s="12" customFormat="1" ht="12.75" customHeight="1">
      <c r="A83" s="143">
        <v>43130</v>
      </c>
      <c r="B83" s="62">
        <v>59.91</v>
      </c>
      <c r="C83" s="10" t="s">
        <v>71</v>
      </c>
      <c r="D83" s="11" t="s">
        <v>72</v>
      </c>
      <c r="F83" s="17"/>
      <c r="G83" s="17"/>
      <c r="H83" s="17"/>
      <c r="I83" s="17"/>
      <c r="J83" s="17"/>
      <c r="K83" s="17"/>
    </row>
    <row r="84" spans="1:11" s="12" customFormat="1" ht="12.75" customHeight="1">
      <c r="A84" s="143">
        <v>43130</v>
      </c>
      <c r="B84" s="62">
        <v>64.7</v>
      </c>
      <c r="C84" s="10" t="s">
        <v>71</v>
      </c>
      <c r="D84" s="11" t="s">
        <v>73</v>
      </c>
      <c r="F84" s="17"/>
      <c r="G84" s="17"/>
      <c r="H84" s="17"/>
      <c r="I84" s="17"/>
      <c r="J84" s="17"/>
      <c r="K84" s="17"/>
    </row>
    <row r="85" spans="1:11" s="12" customFormat="1" ht="12.75" customHeight="1">
      <c r="A85" s="143">
        <v>43133</v>
      </c>
      <c r="B85" s="62">
        <v>34</v>
      </c>
      <c r="C85" s="10" t="s">
        <v>74</v>
      </c>
      <c r="D85" s="156" t="s">
        <v>52</v>
      </c>
      <c r="F85" s="17"/>
      <c r="G85" s="17"/>
      <c r="H85" s="17"/>
      <c r="I85" s="17"/>
      <c r="J85" s="17"/>
      <c r="K85" s="17"/>
    </row>
    <row r="86" spans="1:11" s="12" customFormat="1" ht="12.75" customHeight="1">
      <c r="A86" s="143">
        <v>43157</v>
      </c>
      <c r="B86" s="62">
        <v>59.39</v>
      </c>
      <c r="C86" s="10" t="s">
        <v>75</v>
      </c>
      <c r="D86" s="11" t="s">
        <v>72</v>
      </c>
      <c r="F86" s="17"/>
      <c r="G86" s="17"/>
      <c r="H86" s="17"/>
      <c r="I86" s="17"/>
      <c r="J86" s="17"/>
      <c r="K86" s="17"/>
    </row>
    <row r="87" spans="1:11" s="12" customFormat="1" ht="12.75" customHeight="1">
      <c r="A87" s="143">
        <v>43158</v>
      </c>
      <c r="B87" s="62">
        <v>10.44</v>
      </c>
      <c r="C87" s="10" t="s">
        <v>76</v>
      </c>
      <c r="D87" s="11" t="s">
        <v>77</v>
      </c>
      <c r="F87" s="17"/>
      <c r="G87" s="17"/>
      <c r="H87" s="17"/>
      <c r="I87" s="17"/>
      <c r="J87" s="17"/>
      <c r="K87" s="17"/>
    </row>
    <row r="88" spans="1:11" s="12" customFormat="1" ht="12.75" customHeight="1">
      <c r="A88" s="143">
        <v>43168</v>
      </c>
      <c r="B88" s="62">
        <v>10.26</v>
      </c>
      <c r="C88" s="10" t="s">
        <v>78</v>
      </c>
      <c r="D88" s="11" t="s">
        <v>79</v>
      </c>
      <c r="F88" s="17"/>
      <c r="G88" s="17"/>
      <c r="H88" s="17"/>
      <c r="I88" s="17"/>
      <c r="J88" s="17"/>
      <c r="K88" s="17"/>
    </row>
    <row r="89" spans="1:11" s="12" customFormat="1" ht="12.75" customHeight="1">
      <c r="A89" s="143">
        <v>43168</v>
      </c>
      <c r="B89" s="62">
        <v>13.39</v>
      </c>
      <c r="C89" s="10" t="s">
        <v>78</v>
      </c>
      <c r="D89" s="11" t="s">
        <v>80</v>
      </c>
      <c r="F89" s="17"/>
      <c r="G89" s="17"/>
      <c r="H89" s="17"/>
      <c r="I89" s="17"/>
      <c r="J89" s="17"/>
      <c r="K89" s="17"/>
    </row>
    <row r="90" spans="1:11" s="12" customFormat="1" ht="12.75" customHeight="1">
      <c r="A90" s="143">
        <v>43186</v>
      </c>
      <c r="B90" s="62">
        <v>12.96</v>
      </c>
      <c r="C90" s="10" t="s">
        <v>81</v>
      </c>
      <c r="D90" s="11" t="s">
        <v>82</v>
      </c>
      <c r="F90" s="17"/>
      <c r="G90" s="17"/>
      <c r="H90" s="17"/>
      <c r="I90" s="17"/>
      <c r="J90" s="17"/>
      <c r="K90" s="17"/>
    </row>
    <row r="91" spans="1:11" s="12" customFormat="1" ht="12.75" customHeight="1">
      <c r="A91" s="143">
        <v>43194</v>
      </c>
      <c r="B91" s="62">
        <v>11.65</v>
      </c>
      <c r="C91" s="10" t="s">
        <v>83</v>
      </c>
      <c r="D91" s="11" t="s">
        <v>84</v>
      </c>
      <c r="F91" s="17"/>
      <c r="G91" s="17"/>
      <c r="H91" s="17"/>
      <c r="I91" s="17"/>
      <c r="J91" s="17"/>
      <c r="K91" s="17"/>
    </row>
    <row r="92" spans="1:11" s="12" customFormat="1" ht="12.75" customHeight="1">
      <c r="A92" s="143">
        <v>43221</v>
      </c>
      <c r="B92" s="62">
        <v>75.2</v>
      </c>
      <c r="C92" s="10" t="s">
        <v>85</v>
      </c>
      <c r="D92" s="11" t="s">
        <v>86</v>
      </c>
      <c r="F92" s="17"/>
      <c r="G92" s="17"/>
      <c r="H92" s="17"/>
      <c r="I92" s="17"/>
      <c r="J92" s="17"/>
      <c r="K92" s="17"/>
    </row>
    <row r="93" spans="1:11" s="12" customFormat="1" ht="12.75" customHeight="1">
      <c r="A93" s="143">
        <v>43221</v>
      </c>
      <c r="B93" s="62">
        <v>76.099999999999994</v>
      </c>
      <c r="C93" s="10" t="s">
        <v>87</v>
      </c>
      <c r="D93" s="11" t="s">
        <v>88</v>
      </c>
      <c r="F93" s="17"/>
      <c r="G93" s="17"/>
      <c r="H93" s="17"/>
      <c r="I93" s="17"/>
      <c r="J93" s="17"/>
      <c r="K93" s="17"/>
    </row>
    <row r="94" spans="1:11" s="12" customFormat="1" ht="12.75" customHeight="1">
      <c r="A94" s="143">
        <v>43223</v>
      </c>
      <c r="B94" s="62">
        <v>75.2</v>
      </c>
      <c r="C94" s="10" t="s">
        <v>89</v>
      </c>
      <c r="D94" s="11" t="s">
        <v>72</v>
      </c>
      <c r="F94" s="17"/>
      <c r="G94" s="17"/>
      <c r="H94" s="17"/>
      <c r="I94" s="17"/>
      <c r="J94" s="17"/>
      <c r="K94" s="17"/>
    </row>
    <row r="95" spans="1:11" s="12" customFormat="1" ht="12.75" customHeight="1">
      <c r="A95" s="140"/>
      <c r="B95" s="62"/>
      <c r="C95" s="10"/>
      <c r="D95" s="11"/>
      <c r="F95" s="17"/>
      <c r="G95" s="17"/>
      <c r="H95" s="17"/>
      <c r="I95" s="17"/>
      <c r="J95" s="17"/>
      <c r="K95" s="17"/>
    </row>
    <row r="96" spans="1:11" s="12" customFormat="1" ht="12.75" customHeight="1">
      <c r="A96" s="140"/>
      <c r="B96" s="9"/>
      <c r="C96" s="10"/>
      <c r="D96" s="11"/>
    </row>
    <row r="97" spans="1:4" s="12" customFormat="1" ht="12.75" hidden="1" customHeight="1">
      <c r="A97" s="140"/>
      <c r="B97" s="10"/>
      <c r="C97" s="10"/>
      <c r="D97" s="11"/>
    </row>
    <row r="98" spans="1:4" ht="19.5" customHeight="1">
      <c r="A98" s="147" t="s">
        <v>40</v>
      </c>
      <c r="B98" s="148">
        <f>SUM(B73:B97)</f>
        <v>598.79</v>
      </c>
      <c r="C98" s="149"/>
      <c r="D98" s="150"/>
    </row>
    <row r="99" spans="1:4" ht="5.25" customHeight="1">
      <c r="A99" s="14"/>
      <c r="B99" s="14"/>
      <c r="C99" s="14"/>
      <c r="D99" s="14"/>
    </row>
    <row r="100" spans="1:4" s="20" customFormat="1" ht="34.5" customHeight="1">
      <c r="A100" s="151" t="s">
        <v>90</v>
      </c>
      <c r="B100" s="152">
        <f>B48+B69+B98</f>
        <v>49148.719999999994</v>
      </c>
      <c r="C100" s="18"/>
      <c r="D100" s="19"/>
    </row>
    <row r="101" spans="1:4" s="14" customFormat="1">
      <c r="B101" s="21"/>
      <c r="C101" s="22"/>
      <c r="D101" s="22"/>
    </row>
    <row r="102" spans="1:4" s="14" customFormat="1">
      <c r="A102" s="4" t="s">
        <v>91</v>
      </c>
      <c r="B102" s="4"/>
    </row>
    <row r="103" spans="1:4" s="14" customFormat="1" ht="12.6" customHeight="1">
      <c r="A103" s="172" t="s">
        <v>92</v>
      </c>
      <c r="B103" s="172"/>
      <c r="C103" s="172"/>
    </row>
    <row r="104" spans="1:4" s="14" customFormat="1" ht="12.95" customHeight="1">
      <c r="A104" s="172" t="s">
        <v>93</v>
      </c>
      <c r="B104" s="172"/>
      <c r="C104" s="172"/>
    </row>
    <row r="105" spans="1:4">
      <c r="A105" s="153" t="s">
        <v>94</v>
      </c>
      <c r="B105" s="24"/>
      <c r="C105" s="14"/>
      <c r="D105" s="14"/>
    </row>
    <row r="106" spans="1:4">
      <c r="A106" s="154" t="s">
        <v>95</v>
      </c>
      <c r="B106" s="24"/>
      <c r="C106" s="14"/>
      <c r="D106" s="14"/>
    </row>
    <row r="107" spans="1:4">
      <c r="A107" s="154" t="s">
        <v>96</v>
      </c>
      <c r="B107" s="24"/>
      <c r="C107" s="14"/>
      <c r="D107" s="14"/>
    </row>
    <row r="108" spans="1:4">
      <c r="A108" s="163" t="s">
        <v>97</v>
      </c>
      <c r="B108" s="163"/>
      <c r="C108" s="163"/>
      <c r="D108" s="163"/>
    </row>
    <row r="109" spans="1:4">
      <c r="A109" s="14"/>
      <c r="B109" s="14"/>
      <c r="C109" s="14"/>
      <c r="D109" s="14"/>
    </row>
    <row r="110" spans="1:4">
      <c r="A110" s="14"/>
      <c r="B110" s="14"/>
      <c r="C110" s="14"/>
      <c r="D110" s="14"/>
    </row>
    <row r="111" spans="1:4">
      <c r="A111" s="14"/>
      <c r="B111" s="14"/>
      <c r="C111" s="14"/>
      <c r="D111" s="14"/>
    </row>
    <row r="112" spans="1:4">
      <c r="A112" s="14"/>
      <c r="B112" s="14"/>
      <c r="C112" s="14"/>
      <c r="D112" s="14"/>
    </row>
    <row r="113" spans="1:4">
      <c r="A113" s="14"/>
      <c r="B113" s="14"/>
      <c r="C113" s="14"/>
      <c r="D113" s="14"/>
    </row>
    <row r="114" spans="1:4">
      <c r="A114" s="14"/>
      <c r="B114" s="14"/>
      <c r="C114" s="14"/>
      <c r="D114" s="14"/>
    </row>
    <row r="115" spans="1:4">
      <c r="A115" s="14"/>
      <c r="B115" s="14"/>
      <c r="C115" s="14"/>
      <c r="D115" s="14"/>
    </row>
    <row r="116" spans="1:4">
      <c r="A116" s="14"/>
      <c r="B116" s="14"/>
      <c r="C116" s="14"/>
      <c r="D116" s="14"/>
    </row>
    <row r="117" spans="1:4">
      <c r="A117" s="14"/>
      <c r="B117" s="14"/>
      <c r="C117" s="14"/>
      <c r="D117" s="14"/>
    </row>
    <row r="118" spans="1:4">
      <c r="A118" s="14"/>
      <c r="B118" s="14"/>
      <c r="C118" s="14"/>
      <c r="D118" s="14"/>
    </row>
    <row r="119" spans="1:4">
      <c r="A119" s="14"/>
      <c r="B119" s="14"/>
      <c r="C119" s="14"/>
      <c r="D119" s="14"/>
    </row>
  </sheetData>
  <autoFilter ref="A76:D81" xr:uid="{00000000-0009-0000-0000-000000000000}"/>
  <mergeCells count="12">
    <mergeCell ref="A108:D108"/>
    <mergeCell ref="A1:D1"/>
    <mergeCell ref="B2:D2"/>
    <mergeCell ref="B3:D3"/>
    <mergeCell ref="B4:D4"/>
    <mergeCell ref="A5:D5"/>
    <mergeCell ref="A6:D6"/>
    <mergeCell ref="A7:D7"/>
    <mergeCell ref="A50:C50"/>
    <mergeCell ref="A71:C71"/>
    <mergeCell ref="A103:C103"/>
    <mergeCell ref="A104:C104"/>
  </mergeCells>
  <printOptions gridLines="1"/>
  <pageMargins left="0.70866141732283472" right="0.70866141732283472" top="0.74803149606299213" bottom="0.74803149606299213" header="0.51181102362204722" footer="0.51181102362204722"/>
  <pageSetup paperSize="9" scale="85" firstPageNumber="0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workbookViewId="0">
      <selection activeCell="A5" sqref="A5:F5"/>
    </sheetView>
  </sheetViews>
  <sheetFormatPr defaultRowHeight="12.75"/>
  <cols>
    <col min="1" max="1" width="27.5703125" style="134" customWidth="1"/>
    <col min="2" max="2" width="23.5703125" style="139" customWidth="1"/>
    <col min="3" max="6" width="27.5703125" style="134" customWidth="1"/>
    <col min="7" max="16384" width="9.140625" style="25"/>
  </cols>
  <sheetData>
    <row r="1" spans="1:7" ht="36" customHeight="1">
      <c r="A1" s="164" t="s">
        <v>0</v>
      </c>
      <c r="B1" s="164"/>
      <c r="C1" s="164"/>
      <c r="D1" s="164"/>
      <c r="E1" s="164"/>
      <c r="F1" s="164"/>
    </row>
    <row r="2" spans="1:7" ht="36" customHeight="1">
      <c r="A2" s="159" t="s">
        <v>1</v>
      </c>
      <c r="B2" s="173" t="str">
        <f>Travel!B2</f>
        <v>Ministry of Defence</v>
      </c>
      <c r="C2" s="173"/>
      <c r="D2" s="173"/>
      <c r="E2" s="173"/>
      <c r="F2" s="173"/>
      <c r="G2" s="73"/>
    </row>
    <row r="3" spans="1:7" ht="36" customHeight="1">
      <c r="A3" s="159" t="s">
        <v>3</v>
      </c>
      <c r="B3" s="173" t="str">
        <f>Travel!B3</f>
        <v>Helene Quilter</v>
      </c>
      <c r="C3" s="173"/>
      <c r="D3" s="173"/>
      <c r="E3" s="173"/>
      <c r="F3" s="173"/>
      <c r="G3" s="73"/>
    </row>
    <row r="4" spans="1:7" ht="36" customHeight="1">
      <c r="A4" s="159" t="s">
        <v>5</v>
      </c>
      <c r="B4" s="173" t="str">
        <f>Travel!B4</f>
        <v>1 July 2017 to 30 June 2018*</v>
      </c>
      <c r="C4" s="173"/>
      <c r="D4" s="173"/>
      <c r="E4" s="173"/>
      <c r="F4" s="173"/>
      <c r="G4" s="73"/>
    </row>
    <row r="5" spans="1:7" s="114" customFormat="1" ht="36" customHeight="1">
      <c r="A5" s="167" t="s">
        <v>98</v>
      </c>
      <c r="B5" s="167"/>
      <c r="C5" s="167"/>
      <c r="D5" s="167"/>
      <c r="E5" s="167"/>
      <c r="F5" s="167"/>
    </row>
    <row r="6" spans="1:7" s="114" customFormat="1" ht="19.5" customHeight="1">
      <c r="A6" s="168" t="s">
        <v>99</v>
      </c>
      <c r="B6" s="168"/>
      <c r="C6" s="168"/>
      <c r="D6" s="168"/>
      <c r="E6" s="168"/>
      <c r="F6" s="168"/>
    </row>
    <row r="7" spans="1:7" s="104" customFormat="1" ht="36" customHeight="1">
      <c r="A7" s="176" t="s">
        <v>100</v>
      </c>
      <c r="B7" s="176"/>
      <c r="C7" s="115"/>
      <c r="D7" s="115"/>
      <c r="E7" s="115"/>
      <c r="F7" s="116"/>
    </row>
    <row r="8" spans="1:7" ht="25.5">
      <c r="A8" s="78" t="s">
        <v>54</v>
      </c>
      <c r="B8" s="117" t="s">
        <v>101</v>
      </c>
      <c r="C8" s="79" t="s">
        <v>102</v>
      </c>
      <c r="D8" s="79" t="s">
        <v>103</v>
      </c>
      <c r="E8" s="79" t="s">
        <v>104</v>
      </c>
      <c r="F8" s="80" t="s">
        <v>105</v>
      </c>
    </row>
    <row r="9" spans="1:7" s="85" customFormat="1" ht="16.5" hidden="1" customHeight="1">
      <c r="A9" s="81"/>
      <c r="B9" s="67"/>
      <c r="C9" s="82"/>
      <c r="D9" s="82"/>
      <c r="E9" s="82"/>
      <c r="F9" s="84"/>
    </row>
    <row r="10" spans="1:7" s="85" customFormat="1">
      <c r="A10" s="81" t="s">
        <v>106</v>
      </c>
      <c r="B10" s="67"/>
      <c r="C10" s="82"/>
      <c r="D10" s="82"/>
      <c r="E10" s="82"/>
      <c r="F10" s="84"/>
    </row>
    <row r="11" spans="1:7" s="85" customFormat="1" ht="76.5">
      <c r="A11" s="118">
        <v>43312</v>
      </c>
      <c r="B11" s="67">
        <v>361.96</v>
      </c>
      <c r="C11" s="82" t="s">
        <v>107</v>
      </c>
      <c r="D11" s="119" t="s">
        <v>108</v>
      </c>
      <c r="E11" s="82" t="s">
        <v>109</v>
      </c>
      <c r="F11" s="84" t="s">
        <v>110</v>
      </c>
    </row>
    <row r="12" spans="1:7" s="85" customFormat="1" ht="63.75">
      <c r="A12" s="118">
        <v>43045</v>
      </c>
      <c r="B12" s="158">
        <v>726.5</v>
      </c>
      <c r="C12" s="119" t="s">
        <v>111</v>
      </c>
      <c r="D12" s="82" t="s">
        <v>112</v>
      </c>
      <c r="E12" s="82" t="s">
        <v>113</v>
      </c>
      <c r="F12" s="84" t="s">
        <v>110</v>
      </c>
    </row>
    <row r="13" spans="1:7" s="85" customFormat="1" ht="51">
      <c r="A13" s="118">
        <v>43132</v>
      </c>
      <c r="B13" s="67">
        <v>772.6</v>
      </c>
      <c r="C13" s="82" t="s">
        <v>114</v>
      </c>
      <c r="D13" s="82" t="s">
        <v>115</v>
      </c>
      <c r="E13" s="82" t="s">
        <v>109</v>
      </c>
      <c r="F13" s="84" t="s">
        <v>110</v>
      </c>
    </row>
    <row r="14" spans="1:7" s="85" customFormat="1" ht="25.5">
      <c r="A14" s="118">
        <v>43161</v>
      </c>
      <c r="B14" s="67">
        <v>70.87</v>
      </c>
      <c r="C14" s="82" t="s">
        <v>116</v>
      </c>
      <c r="D14" s="82" t="s">
        <v>117</v>
      </c>
      <c r="E14" s="82" t="s">
        <v>109</v>
      </c>
      <c r="F14" s="84" t="s">
        <v>110</v>
      </c>
    </row>
    <row r="15" spans="1:7" s="85" customFormat="1">
      <c r="A15" s="81"/>
      <c r="B15" s="67"/>
      <c r="C15" s="82"/>
      <c r="D15" s="82"/>
      <c r="E15" s="82"/>
      <c r="F15" s="84"/>
    </row>
    <row r="16" spans="1:7" s="85" customFormat="1">
      <c r="A16" s="81"/>
      <c r="B16" s="67"/>
      <c r="C16" s="82"/>
      <c r="D16" s="82"/>
      <c r="E16" s="82"/>
      <c r="F16" s="84"/>
    </row>
    <row r="17" spans="1:12" s="85" customFormat="1">
      <c r="A17" s="81"/>
      <c r="B17" s="67"/>
      <c r="C17" s="82"/>
      <c r="D17" s="82"/>
      <c r="E17" s="82"/>
      <c r="F17" s="84"/>
    </row>
    <row r="18" spans="1:12" s="104" customFormat="1" ht="36" customHeight="1">
      <c r="A18" s="174" t="s">
        <v>118</v>
      </c>
      <c r="B18" s="175"/>
      <c r="C18" s="120"/>
      <c r="D18" s="120"/>
      <c r="E18" s="120"/>
      <c r="F18" s="121"/>
    </row>
    <row r="19" spans="1:12" ht="25.5">
      <c r="A19" s="78" t="s">
        <v>54</v>
      </c>
      <c r="B19" s="117" t="s">
        <v>101</v>
      </c>
      <c r="C19" s="79" t="s">
        <v>119</v>
      </c>
      <c r="D19" s="79" t="s">
        <v>120</v>
      </c>
      <c r="E19" s="79" t="s">
        <v>104</v>
      </c>
      <c r="F19" s="80" t="s">
        <v>121</v>
      </c>
    </row>
    <row r="20" spans="1:12" s="85" customFormat="1" ht="25.5">
      <c r="A20" s="122">
        <v>42930</v>
      </c>
      <c r="B20" s="123" t="s">
        <v>122</v>
      </c>
      <c r="C20" s="124" t="s">
        <v>123</v>
      </c>
      <c r="D20" s="125" t="s">
        <v>124</v>
      </c>
      <c r="E20" s="124" t="s">
        <v>125</v>
      </c>
      <c r="F20" s="124" t="s">
        <v>110</v>
      </c>
      <c r="L20" s="25"/>
    </row>
    <row r="21" spans="1:12" s="85" customFormat="1" ht="25.5">
      <c r="A21" s="122">
        <v>42941</v>
      </c>
      <c r="B21" s="123" t="s">
        <v>126</v>
      </c>
      <c r="C21" s="124" t="s">
        <v>127</v>
      </c>
      <c r="D21" s="125" t="s">
        <v>128</v>
      </c>
      <c r="E21" s="124" t="s">
        <v>129</v>
      </c>
      <c r="F21" s="124" t="s">
        <v>130</v>
      </c>
      <c r="L21" s="25"/>
    </row>
    <row r="22" spans="1:12" s="85" customFormat="1" ht="25.5">
      <c r="A22" s="122">
        <v>42942</v>
      </c>
      <c r="B22" s="123" t="s">
        <v>131</v>
      </c>
      <c r="C22" s="124" t="s">
        <v>132</v>
      </c>
      <c r="D22" s="125" t="s">
        <v>133</v>
      </c>
      <c r="E22" s="124" t="s">
        <v>134</v>
      </c>
      <c r="F22" s="124" t="s">
        <v>130</v>
      </c>
      <c r="L22" s="25"/>
    </row>
    <row r="23" spans="1:12" s="85" customFormat="1" ht="51">
      <c r="A23" s="122">
        <v>42972</v>
      </c>
      <c r="B23" s="123" t="s">
        <v>135</v>
      </c>
      <c r="C23" s="124" t="s">
        <v>136</v>
      </c>
      <c r="D23" s="125" t="s">
        <v>137</v>
      </c>
      <c r="E23" s="124" t="s">
        <v>138</v>
      </c>
      <c r="F23" s="124" t="s">
        <v>110</v>
      </c>
      <c r="L23" s="25"/>
    </row>
    <row r="24" spans="1:12" s="85" customFormat="1" ht="51">
      <c r="A24" s="122">
        <v>43021</v>
      </c>
      <c r="B24" s="123" t="s">
        <v>139</v>
      </c>
      <c r="C24" s="124" t="s">
        <v>140</v>
      </c>
      <c r="D24" s="125" t="s">
        <v>141</v>
      </c>
      <c r="E24" s="124" t="s">
        <v>142</v>
      </c>
      <c r="F24" s="124" t="s">
        <v>143</v>
      </c>
      <c r="L24" s="25"/>
    </row>
    <row r="25" spans="1:12" s="85" customFormat="1" ht="63.75">
      <c r="A25" s="122">
        <v>43021</v>
      </c>
      <c r="B25" s="123" t="s">
        <v>139</v>
      </c>
      <c r="C25" s="124" t="s">
        <v>144</v>
      </c>
      <c r="D25" s="125" t="s">
        <v>141</v>
      </c>
      <c r="E25" s="124" t="s">
        <v>142</v>
      </c>
      <c r="F25" s="124" t="s">
        <v>143</v>
      </c>
      <c r="L25" s="25"/>
    </row>
    <row r="26" spans="1:12" s="85" customFormat="1" ht="38.25">
      <c r="A26" s="122">
        <v>43041</v>
      </c>
      <c r="B26" s="123" t="s">
        <v>145</v>
      </c>
      <c r="C26" s="124" t="s">
        <v>146</v>
      </c>
      <c r="D26" s="125" t="s">
        <v>147</v>
      </c>
      <c r="E26" s="124" t="s">
        <v>148</v>
      </c>
      <c r="F26" s="124" t="s">
        <v>149</v>
      </c>
      <c r="L26" s="25"/>
    </row>
    <row r="27" spans="1:12" s="85" customFormat="1" ht="25.5">
      <c r="A27" s="122">
        <v>43046</v>
      </c>
      <c r="B27" s="123" t="s">
        <v>150</v>
      </c>
      <c r="C27" s="124" t="s">
        <v>151</v>
      </c>
      <c r="D27" s="125" t="s">
        <v>152</v>
      </c>
      <c r="E27" s="124" t="s">
        <v>153</v>
      </c>
      <c r="F27" s="124" t="s">
        <v>154</v>
      </c>
      <c r="L27" s="25"/>
    </row>
    <row r="28" spans="1:12" s="85" customFormat="1" ht="38.25">
      <c r="A28" s="122">
        <v>43053</v>
      </c>
      <c r="B28" s="123" t="s">
        <v>145</v>
      </c>
      <c r="C28" s="124" t="s">
        <v>155</v>
      </c>
      <c r="D28" s="125" t="s">
        <v>156</v>
      </c>
      <c r="E28" s="124" t="s">
        <v>157</v>
      </c>
      <c r="F28" s="124" t="s">
        <v>158</v>
      </c>
      <c r="L28" s="25"/>
    </row>
    <row r="29" spans="1:12" s="85" customFormat="1" ht="38.25">
      <c r="A29" s="122">
        <v>43053</v>
      </c>
      <c r="B29" s="123" t="s">
        <v>159</v>
      </c>
      <c r="C29" s="124" t="s">
        <v>160</v>
      </c>
      <c r="D29" s="125" t="s">
        <v>161</v>
      </c>
      <c r="E29" s="124" t="s">
        <v>157</v>
      </c>
      <c r="F29" s="124" t="s">
        <v>158</v>
      </c>
      <c r="L29" s="25"/>
    </row>
    <row r="30" spans="1:12" s="85" customFormat="1" ht="38.25">
      <c r="A30" s="122">
        <v>43053</v>
      </c>
      <c r="B30" s="123" t="s">
        <v>131</v>
      </c>
      <c r="C30" s="124" t="s">
        <v>155</v>
      </c>
      <c r="D30" s="125" t="s">
        <v>162</v>
      </c>
      <c r="E30" s="124" t="s">
        <v>163</v>
      </c>
      <c r="F30" s="124" t="s">
        <v>158</v>
      </c>
      <c r="L30" s="25"/>
    </row>
    <row r="31" spans="1:12" s="85" customFormat="1" ht="38.25">
      <c r="A31" s="122">
        <v>43053</v>
      </c>
      <c r="B31" s="123" t="s">
        <v>131</v>
      </c>
      <c r="C31" s="124" t="s">
        <v>160</v>
      </c>
      <c r="D31" s="125" t="s">
        <v>162</v>
      </c>
      <c r="E31" s="124" t="s">
        <v>163</v>
      </c>
      <c r="F31" s="124" t="s">
        <v>158</v>
      </c>
      <c r="L31" s="25"/>
    </row>
    <row r="32" spans="1:12" s="85" customFormat="1" ht="38.25">
      <c r="A32" s="122">
        <v>43053</v>
      </c>
      <c r="B32" s="123" t="s">
        <v>131</v>
      </c>
      <c r="C32" s="124" t="s">
        <v>164</v>
      </c>
      <c r="D32" s="125" t="s">
        <v>162</v>
      </c>
      <c r="E32" s="124" t="s">
        <v>163</v>
      </c>
      <c r="F32" s="124" t="s">
        <v>158</v>
      </c>
      <c r="L32" s="25"/>
    </row>
    <row r="33" spans="1:12" s="85" customFormat="1" ht="63.75">
      <c r="A33" s="122">
        <v>43053</v>
      </c>
      <c r="B33" s="123" t="s">
        <v>165</v>
      </c>
      <c r="C33" s="124" t="s">
        <v>166</v>
      </c>
      <c r="D33" s="125" t="s">
        <v>167</v>
      </c>
      <c r="E33" s="124" t="s">
        <v>168</v>
      </c>
      <c r="F33" s="124" t="s">
        <v>158</v>
      </c>
      <c r="L33" s="25"/>
    </row>
    <row r="34" spans="1:12" s="85" customFormat="1" ht="63.75">
      <c r="A34" s="122">
        <v>43053</v>
      </c>
      <c r="B34" s="123" t="s">
        <v>169</v>
      </c>
      <c r="C34" s="124" t="s">
        <v>170</v>
      </c>
      <c r="D34" s="125" t="s">
        <v>171</v>
      </c>
      <c r="E34" s="124" t="s">
        <v>168</v>
      </c>
      <c r="F34" s="124" t="s">
        <v>158</v>
      </c>
      <c r="L34" s="25"/>
    </row>
    <row r="35" spans="1:12" s="85" customFormat="1" ht="38.25">
      <c r="A35" s="122">
        <v>43053</v>
      </c>
      <c r="B35" s="123" t="s">
        <v>172</v>
      </c>
      <c r="C35" s="124" t="s">
        <v>164</v>
      </c>
      <c r="D35" s="125" t="s">
        <v>173</v>
      </c>
      <c r="E35" s="124" t="s">
        <v>174</v>
      </c>
      <c r="F35" s="124" t="s">
        <v>158</v>
      </c>
      <c r="L35" s="25"/>
    </row>
    <row r="36" spans="1:12" s="85" customFormat="1" ht="38.25">
      <c r="A36" s="122">
        <v>43077</v>
      </c>
      <c r="B36" s="123" t="s">
        <v>131</v>
      </c>
      <c r="C36" s="124" t="s">
        <v>175</v>
      </c>
      <c r="D36" s="125" t="s">
        <v>162</v>
      </c>
      <c r="E36" s="124" t="s">
        <v>176</v>
      </c>
      <c r="F36" s="124" t="s">
        <v>177</v>
      </c>
      <c r="L36" s="25"/>
    </row>
    <row r="37" spans="1:12" s="85" customFormat="1" ht="38.25">
      <c r="A37" s="122">
        <v>43213</v>
      </c>
      <c r="B37" s="123" t="s">
        <v>178</v>
      </c>
      <c r="C37" s="124" t="s">
        <v>179</v>
      </c>
      <c r="D37" s="125" t="s">
        <v>180</v>
      </c>
      <c r="E37" s="124" t="s">
        <v>181</v>
      </c>
      <c r="F37" s="124" t="s">
        <v>182</v>
      </c>
      <c r="L37" s="25"/>
    </row>
    <row r="38" spans="1:12" s="85" customFormat="1" ht="102">
      <c r="A38" s="122">
        <v>43213</v>
      </c>
      <c r="B38" s="123" t="s">
        <v>183</v>
      </c>
      <c r="C38" s="124" t="s">
        <v>184</v>
      </c>
      <c r="D38" s="125" t="s">
        <v>185</v>
      </c>
      <c r="E38" s="124" t="s">
        <v>186</v>
      </c>
      <c r="F38" s="124" t="s">
        <v>182</v>
      </c>
      <c r="L38" s="25"/>
    </row>
    <row r="39" spans="1:12" s="85" customFormat="1" ht="12.75" customHeight="1">
      <c r="A39" s="81"/>
      <c r="B39" s="67"/>
      <c r="C39" s="82"/>
      <c r="D39" s="82"/>
      <c r="E39" s="82"/>
      <c r="F39" s="84"/>
    </row>
    <row r="40" spans="1:12" s="85" customFormat="1" hidden="1">
      <c r="A40" s="81"/>
      <c r="B40" s="126"/>
      <c r="C40" s="82"/>
      <c r="D40" s="82"/>
      <c r="E40" s="82"/>
      <c r="F40" s="84"/>
    </row>
    <row r="41" spans="1:12" ht="27.75" customHeight="1">
      <c r="A41" s="94" t="s">
        <v>187</v>
      </c>
      <c r="B41" s="127">
        <f>SUM(B9:B40)</f>
        <v>1931.9299999999998</v>
      </c>
      <c r="C41" s="128"/>
      <c r="D41" s="129"/>
      <c r="E41" s="129"/>
      <c r="F41" s="130"/>
    </row>
    <row r="42" spans="1:12">
      <c r="A42" s="131"/>
      <c r="B42" s="132"/>
      <c r="C42" s="101"/>
      <c r="D42" s="101"/>
      <c r="E42" s="101"/>
      <c r="F42" s="102"/>
    </row>
    <row r="43" spans="1:12">
      <c r="A43" s="103" t="s">
        <v>91</v>
      </c>
      <c r="B43" s="133"/>
      <c r="C43" s="13"/>
      <c r="F43" s="135"/>
    </row>
    <row r="44" spans="1:12" ht="12.75" customHeight="1">
      <c r="A44" s="177" t="s">
        <v>188</v>
      </c>
      <c r="B44" s="177"/>
      <c r="C44" s="177"/>
      <c r="D44" s="177"/>
      <c r="E44" s="177"/>
      <c r="F44" s="177"/>
    </row>
    <row r="45" spans="1:12" ht="12.75" customHeight="1">
      <c r="A45" s="178" t="s">
        <v>189</v>
      </c>
      <c r="B45" s="178"/>
      <c r="C45" s="178"/>
      <c r="F45" s="135"/>
    </row>
    <row r="46" spans="1:12">
      <c r="A46" s="23" t="s">
        <v>190</v>
      </c>
      <c r="B46" s="136"/>
      <c r="C46" s="13"/>
      <c r="F46" s="135"/>
    </row>
    <row r="47" spans="1:12">
      <c r="A47" s="23" t="s">
        <v>191</v>
      </c>
      <c r="B47" s="136"/>
      <c r="C47" s="13"/>
      <c r="D47" s="13"/>
      <c r="E47" s="13"/>
      <c r="F47" s="108"/>
    </row>
    <row r="48" spans="1:12" ht="12.75" customHeight="1">
      <c r="A48" s="179" t="s">
        <v>97</v>
      </c>
      <c r="B48" s="179"/>
      <c r="C48" s="137"/>
      <c r="D48" s="137"/>
      <c r="E48" s="137"/>
      <c r="F48" s="138"/>
    </row>
  </sheetData>
  <mergeCells count="11">
    <mergeCell ref="A18:B18"/>
    <mergeCell ref="A7:B7"/>
    <mergeCell ref="A44:F44"/>
    <mergeCell ref="A45:C45"/>
    <mergeCell ref="A48:B48"/>
    <mergeCell ref="A6:F6"/>
    <mergeCell ref="A1:F1"/>
    <mergeCell ref="B2:F2"/>
    <mergeCell ref="B3:F3"/>
    <mergeCell ref="B4:F4"/>
    <mergeCell ref="A5:F5"/>
  </mergeCells>
  <printOptions gridLines="1"/>
  <pageMargins left="0.70833333333333337" right="0.70833333333333337" top="0.74791666666666667" bottom="0.74791666666666667" header="0.51180555555555551" footer="0.51180555555555551"/>
  <pageSetup paperSize="9" scale="83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workbookViewId="0">
      <selection sqref="A1:E5"/>
    </sheetView>
  </sheetViews>
  <sheetFormatPr defaultRowHeight="12.75"/>
  <cols>
    <col min="1" max="5" width="27.5703125" style="104" customWidth="1"/>
    <col min="6" max="16384" width="9.140625" style="72"/>
  </cols>
  <sheetData>
    <row r="1" spans="1:7" ht="36" customHeight="1">
      <c r="A1" s="164" t="s">
        <v>0</v>
      </c>
      <c r="B1" s="164"/>
      <c r="C1" s="164"/>
      <c r="D1" s="164"/>
      <c r="E1" s="164"/>
      <c r="F1" s="71"/>
    </row>
    <row r="2" spans="1:7" ht="36" customHeight="1">
      <c r="A2" s="159" t="s">
        <v>1</v>
      </c>
      <c r="B2" s="173" t="str">
        <f>Travel!B2</f>
        <v>Ministry of Defence</v>
      </c>
      <c r="C2" s="173"/>
      <c r="D2" s="173"/>
      <c r="E2" s="173"/>
      <c r="F2" s="73"/>
      <c r="G2" s="73"/>
    </row>
    <row r="3" spans="1:7" ht="36" customHeight="1">
      <c r="A3" s="159" t="s">
        <v>3</v>
      </c>
      <c r="B3" s="173" t="str">
        <f>Travel!B3</f>
        <v>Helene Quilter</v>
      </c>
      <c r="C3" s="173"/>
      <c r="D3" s="173"/>
      <c r="E3" s="173"/>
      <c r="F3" s="73"/>
      <c r="G3" s="73"/>
    </row>
    <row r="4" spans="1:7" ht="36" customHeight="1">
      <c r="A4" s="159" t="s">
        <v>5</v>
      </c>
      <c r="B4" s="173" t="str">
        <f>Travel!B4</f>
        <v>1 July 2017 to 30 June 2018*</v>
      </c>
      <c r="C4" s="173"/>
      <c r="D4" s="173"/>
      <c r="E4" s="173"/>
      <c r="F4" s="73"/>
      <c r="G4" s="73"/>
    </row>
    <row r="5" spans="1:7" ht="36" customHeight="1">
      <c r="A5" s="182" t="s">
        <v>192</v>
      </c>
      <c r="B5" s="182"/>
      <c r="C5" s="182"/>
      <c r="D5" s="182"/>
      <c r="E5" s="182"/>
    </row>
    <row r="6" spans="1:7" ht="20.100000000000001" customHeight="1">
      <c r="A6" s="183" t="s">
        <v>193</v>
      </c>
      <c r="B6" s="183"/>
      <c r="C6" s="183"/>
      <c r="D6" s="183"/>
      <c r="E6" s="183"/>
      <c r="F6" s="74"/>
      <c r="G6" s="74"/>
    </row>
    <row r="7" spans="1:7" ht="36" customHeight="1">
      <c r="A7" s="75" t="s">
        <v>194</v>
      </c>
      <c r="B7" s="76"/>
      <c r="C7" s="76"/>
      <c r="D7" s="76"/>
      <c r="E7" s="77"/>
    </row>
    <row r="8" spans="1:7" ht="25.5">
      <c r="A8" s="78" t="s">
        <v>54</v>
      </c>
      <c r="B8" s="79" t="s">
        <v>195</v>
      </c>
      <c r="C8" s="79" t="s">
        <v>196</v>
      </c>
      <c r="D8" s="79" t="s">
        <v>197</v>
      </c>
      <c r="E8" s="80" t="s">
        <v>198</v>
      </c>
    </row>
    <row r="9" spans="1:7" s="85" customFormat="1" ht="15.75" hidden="1" customHeight="1">
      <c r="A9" s="81"/>
      <c r="B9" s="82"/>
      <c r="C9" s="82"/>
      <c r="D9" s="83"/>
      <c r="E9" s="84"/>
    </row>
    <row r="10" spans="1:7" s="86" customFormat="1">
      <c r="A10" s="81"/>
      <c r="B10" s="82"/>
      <c r="C10" s="82"/>
      <c r="D10" s="83"/>
      <c r="E10" s="84"/>
    </row>
    <row r="11" spans="1:7" s="86" customFormat="1" ht="38.25">
      <c r="A11" s="87">
        <v>42940</v>
      </c>
      <c r="B11" s="88" t="s">
        <v>199</v>
      </c>
      <c r="C11" s="88" t="s">
        <v>200</v>
      </c>
      <c r="D11" s="88" t="s">
        <v>201</v>
      </c>
      <c r="E11" s="89" t="s">
        <v>202</v>
      </c>
    </row>
    <row r="12" spans="1:7" s="86" customFormat="1" ht="38.25">
      <c r="A12" s="87">
        <v>42940</v>
      </c>
      <c r="B12" s="88" t="s">
        <v>203</v>
      </c>
      <c r="C12" s="88" t="s">
        <v>200</v>
      </c>
      <c r="D12" s="88" t="s">
        <v>201</v>
      </c>
      <c r="E12" s="89" t="s">
        <v>204</v>
      </c>
    </row>
    <row r="13" spans="1:7" s="86" customFormat="1" ht="38.25">
      <c r="A13" s="87">
        <v>42942</v>
      </c>
      <c r="B13" s="88" t="s">
        <v>205</v>
      </c>
      <c r="C13" s="88" t="s">
        <v>206</v>
      </c>
      <c r="D13" s="88" t="s">
        <v>201</v>
      </c>
      <c r="E13" s="89" t="s">
        <v>207</v>
      </c>
    </row>
    <row r="14" spans="1:7" s="86" customFormat="1" ht="38.25">
      <c r="A14" s="87">
        <v>42942</v>
      </c>
      <c r="B14" s="88" t="s">
        <v>208</v>
      </c>
      <c r="C14" s="88" t="s">
        <v>209</v>
      </c>
      <c r="D14" s="88" t="s">
        <v>201</v>
      </c>
      <c r="E14" s="89" t="s">
        <v>210</v>
      </c>
    </row>
    <row r="15" spans="1:7" s="86" customFormat="1" ht="38.25">
      <c r="A15" s="87">
        <v>42942</v>
      </c>
      <c r="B15" s="88" t="s">
        <v>205</v>
      </c>
      <c r="C15" s="88" t="s">
        <v>127</v>
      </c>
      <c r="D15" s="88" t="s">
        <v>201</v>
      </c>
      <c r="E15" s="89" t="s">
        <v>202</v>
      </c>
    </row>
    <row r="16" spans="1:7" s="86" customFormat="1" ht="38.25">
      <c r="A16" s="87">
        <v>42942</v>
      </c>
      <c r="B16" s="88" t="s">
        <v>211</v>
      </c>
      <c r="C16" s="88" t="s">
        <v>206</v>
      </c>
      <c r="D16" s="88" t="s">
        <v>201</v>
      </c>
      <c r="E16" s="89" t="s">
        <v>212</v>
      </c>
    </row>
    <row r="17" spans="1:5" s="86" customFormat="1" ht="38.25">
      <c r="A17" s="87">
        <v>42943</v>
      </c>
      <c r="B17" s="88" t="s">
        <v>205</v>
      </c>
      <c r="C17" s="88" t="s">
        <v>213</v>
      </c>
      <c r="D17" s="88" t="s">
        <v>201</v>
      </c>
      <c r="E17" s="89" t="s">
        <v>202</v>
      </c>
    </row>
    <row r="18" spans="1:5" s="86" customFormat="1" ht="51">
      <c r="A18" s="87">
        <v>42943</v>
      </c>
      <c r="B18" s="88" t="s">
        <v>205</v>
      </c>
      <c r="C18" s="88" t="s">
        <v>214</v>
      </c>
      <c r="D18" s="88" t="s">
        <v>201</v>
      </c>
      <c r="E18" s="89" t="s">
        <v>202</v>
      </c>
    </row>
    <row r="19" spans="1:5" s="86" customFormat="1" ht="38.25">
      <c r="A19" s="87">
        <v>42943</v>
      </c>
      <c r="B19" s="88" t="s">
        <v>215</v>
      </c>
      <c r="C19" s="88" t="s">
        <v>216</v>
      </c>
      <c r="D19" s="88" t="s">
        <v>201</v>
      </c>
      <c r="E19" s="89" t="s">
        <v>202</v>
      </c>
    </row>
    <row r="20" spans="1:5" s="86" customFormat="1" ht="51">
      <c r="A20" s="87">
        <v>43021</v>
      </c>
      <c r="B20" s="88" t="s">
        <v>217</v>
      </c>
      <c r="C20" s="88" t="s">
        <v>140</v>
      </c>
      <c r="D20" s="88" t="s">
        <v>218</v>
      </c>
      <c r="E20" s="89" t="s">
        <v>219</v>
      </c>
    </row>
    <row r="21" spans="1:5" s="86" customFormat="1" ht="51">
      <c r="A21" s="87">
        <v>43021</v>
      </c>
      <c r="B21" s="88" t="s">
        <v>220</v>
      </c>
      <c r="C21" s="88" t="s">
        <v>140</v>
      </c>
      <c r="D21" s="88" t="s">
        <v>201</v>
      </c>
      <c r="E21" s="89" t="s">
        <v>221</v>
      </c>
    </row>
    <row r="22" spans="1:5" s="86" customFormat="1" ht="38.25">
      <c r="A22" s="87">
        <v>43040</v>
      </c>
      <c r="B22" s="88" t="s">
        <v>222</v>
      </c>
      <c r="C22" s="88" t="s">
        <v>146</v>
      </c>
      <c r="D22" s="88" t="s">
        <v>223</v>
      </c>
      <c r="E22" s="89" t="s">
        <v>224</v>
      </c>
    </row>
    <row r="23" spans="1:5" s="86" customFormat="1" ht="38.25">
      <c r="A23" s="87">
        <v>43045</v>
      </c>
      <c r="B23" s="88" t="s">
        <v>225</v>
      </c>
      <c r="C23" s="88" t="s">
        <v>206</v>
      </c>
      <c r="D23" s="88" t="s">
        <v>201</v>
      </c>
      <c r="E23" s="89" t="s">
        <v>226</v>
      </c>
    </row>
    <row r="24" spans="1:5" s="86" customFormat="1" ht="38.25">
      <c r="A24" s="87">
        <v>43053</v>
      </c>
      <c r="B24" s="88" t="s">
        <v>227</v>
      </c>
      <c r="C24" s="88" t="s">
        <v>155</v>
      </c>
      <c r="D24" s="88" t="s">
        <v>228</v>
      </c>
      <c r="E24" s="89" t="s">
        <v>229</v>
      </c>
    </row>
    <row r="25" spans="1:5" s="86" customFormat="1" ht="38.25">
      <c r="A25" s="87">
        <v>43053</v>
      </c>
      <c r="B25" s="88" t="s">
        <v>230</v>
      </c>
      <c r="C25" s="88" t="s">
        <v>160</v>
      </c>
      <c r="D25" s="88" t="s">
        <v>201</v>
      </c>
      <c r="E25" s="89" t="s">
        <v>231</v>
      </c>
    </row>
    <row r="26" spans="1:5" s="86" customFormat="1" ht="38.25">
      <c r="A26" s="87">
        <v>43080</v>
      </c>
      <c r="B26" s="88" t="s">
        <v>232</v>
      </c>
      <c r="C26" s="88" t="s">
        <v>233</v>
      </c>
      <c r="D26" s="88" t="s">
        <v>234</v>
      </c>
      <c r="E26" s="89" t="s">
        <v>235</v>
      </c>
    </row>
    <row r="27" spans="1:5" s="86" customFormat="1" ht="25.5">
      <c r="A27" s="87">
        <v>43081</v>
      </c>
      <c r="B27" s="88" t="s">
        <v>236</v>
      </c>
      <c r="C27" s="88" t="s">
        <v>237</v>
      </c>
      <c r="D27" s="88" t="s">
        <v>238</v>
      </c>
      <c r="E27" s="89" t="s">
        <v>235</v>
      </c>
    </row>
    <row r="28" spans="1:5" s="86" customFormat="1" ht="38.25">
      <c r="A28" s="87">
        <v>43082</v>
      </c>
      <c r="B28" s="88" t="s">
        <v>239</v>
      </c>
      <c r="C28" s="88" t="s">
        <v>240</v>
      </c>
      <c r="D28" s="88" t="s">
        <v>241</v>
      </c>
      <c r="E28" s="89" t="s">
        <v>235</v>
      </c>
    </row>
    <row r="29" spans="1:5" s="86" customFormat="1" ht="38.25">
      <c r="A29" s="87">
        <v>43083</v>
      </c>
      <c r="B29" s="88" t="s">
        <v>242</v>
      </c>
      <c r="C29" s="88" t="s">
        <v>243</v>
      </c>
      <c r="D29" s="88" t="s">
        <v>244</v>
      </c>
      <c r="E29" s="89" t="s">
        <v>235</v>
      </c>
    </row>
    <row r="30" spans="1:5" s="86" customFormat="1" ht="25.5">
      <c r="A30" s="87">
        <v>43084</v>
      </c>
      <c r="B30" s="88" t="s">
        <v>245</v>
      </c>
      <c r="C30" s="88" t="s">
        <v>246</v>
      </c>
      <c r="D30" s="88" t="s">
        <v>247</v>
      </c>
      <c r="E30" s="89" t="s">
        <v>248</v>
      </c>
    </row>
    <row r="31" spans="1:5" s="86" customFormat="1" ht="25.5">
      <c r="A31" s="87">
        <v>43090</v>
      </c>
      <c r="B31" s="88" t="s">
        <v>249</v>
      </c>
      <c r="C31" s="88" t="s">
        <v>250</v>
      </c>
      <c r="D31" s="88" t="s">
        <v>201</v>
      </c>
      <c r="E31" s="89" t="s">
        <v>251</v>
      </c>
    </row>
    <row r="32" spans="1:5" s="86" customFormat="1" ht="38.25">
      <c r="A32" s="87">
        <v>43123</v>
      </c>
      <c r="B32" s="88" t="s">
        <v>252</v>
      </c>
      <c r="C32" s="88" t="s">
        <v>253</v>
      </c>
      <c r="D32" s="88" t="s">
        <v>201</v>
      </c>
      <c r="E32" s="89" t="s">
        <v>254</v>
      </c>
    </row>
    <row r="33" spans="1:5" s="86" customFormat="1">
      <c r="E33" s="90"/>
    </row>
    <row r="34" spans="1:5" s="86" customFormat="1">
      <c r="A34" s="81"/>
      <c r="B34" s="82"/>
      <c r="C34" s="82"/>
      <c r="D34" s="83"/>
      <c r="E34" s="84"/>
    </row>
    <row r="35" spans="1:5" ht="36" customHeight="1">
      <c r="A35" s="75" t="s">
        <v>255</v>
      </c>
      <c r="B35" s="76"/>
      <c r="C35" s="76"/>
      <c r="D35" s="76"/>
      <c r="E35" s="77"/>
    </row>
    <row r="36" spans="1:5" ht="25.5">
      <c r="A36" s="78" t="s">
        <v>54</v>
      </c>
      <c r="B36" s="79" t="s">
        <v>195</v>
      </c>
      <c r="C36" s="79" t="s">
        <v>196</v>
      </c>
      <c r="D36" s="79" t="s">
        <v>197</v>
      </c>
      <c r="E36" s="80" t="s">
        <v>198</v>
      </c>
    </row>
    <row r="37" spans="1:5" s="86" customFormat="1">
      <c r="A37" s="81"/>
      <c r="B37" s="82"/>
      <c r="C37" s="82"/>
      <c r="D37" s="83"/>
      <c r="E37" s="84"/>
    </row>
    <row r="38" spans="1:5" s="86" customFormat="1" ht="25.5">
      <c r="A38" s="87">
        <v>42929</v>
      </c>
      <c r="B38" s="87" t="s">
        <v>256</v>
      </c>
      <c r="C38" s="87" t="s">
        <v>257</v>
      </c>
      <c r="D38" s="87" t="s">
        <v>201</v>
      </c>
      <c r="E38" s="84" t="s">
        <v>258</v>
      </c>
    </row>
    <row r="39" spans="1:5" s="86" customFormat="1" ht="51">
      <c r="A39" s="87">
        <v>42941</v>
      </c>
      <c r="B39" s="87" t="s">
        <v>259</v>
      </c>
      <c r="C39" s="87" t="s">
        <v>260</v>
      </c>
      <c r="D39" s="87" t="s">
        <v>261</v>
      </c>
      <c r="E39" s="84" t="s">
        <v>262</v>
      </c>
    </row>
    <row r="40" spans="1:5" s="86" customFormat="1" ht="51">
      <c r="A40" s="87">
        <v>42957</v>
      </c>
      <c r="B40" s="157" t="s">
        <v>263</v>
      </c>
      <c r="C40" s="87" t="s">
        <v>264</v>
      </c>
      <c r="D40" s="87" t="s">
        <v>261</v>
      </c>
      <c r="E40" s="84" t="s">
        <v>265</v>
      </c>
    </row>
    <row r="41" spans="1:5" s="86" customFormat="1" ht="25.5">
      <c r="A41" s="87">
        <v>42963</v>
      </c>
      <c r="B41" s="87" t="s">
        <v>266</v>
      </c>
      <c r="C41" s="87" t="s">
        <v>267</v>
      </c>
      <c r="D41" s="87" t="s">
        <v>201</v>
      </c>
      <c r="E41" s="84" t="s">
        <v>268</v>
      </c>
    </row>
    <row r="42" spans="1:5" s="86" customFormat="1" ht="51">
      <c r="A42" s="87">
        <v>42971</v>
      </c>
      <c r="B42" s="87" t="s">
        <v>269</v>
      </c>
      <c r="C42" s="87" t="s">
        <v>270</v>
      </c>
      <c r="D42" s="87" t="s">
        <v>201</v>
      </c>
      <c r="E42" s="84" t="s">
        <v>271</v>
      </c>
    </row>
    <row r="43" spans="1:5" s="86" customFormat="1" ht="38.25">
      <c r="A43" s="87">
        <v>43041</v>
      </c>
      <c r="B43" s="87" t="s">
        <v>272</v>
      </c>
      <c r="C43" s="87" t="s">
        <v>273</v>
      </c>
      <c r="D43" s="87" t="s">
        <v>201</v>
      </c>
      <c r="E43" s="84" t="s">
        <v>274</v>
      </c>
    </row>
    <row r="44" spans="1:5" s="86" customFormat="1" ht="51">
      <c r="A44" s="87">
        <v>43133</v>
      </c>
      <c r="B44" s="87" t="s">
        <v>275</v>
      </c>
      <c r="C44" s="87" t="s">
        <v>273</v>
      </c>
      <c r="D44" s="87" t="s">
        <v>201</v>
      </c>
      <c r="E44" s="84" t="s">
        <v>276</v>
      </c>
    </row>
    <row r="45" spans="1:5" s="86" customFormat="1" ht="63.75">
      <c r="A45" s="87">
        <v>43139</v>
      </c>
      <c r="B45" s="87" t="s">
        <v>275</v>
      </c>
      <c r="C45" s="87" t="s">
        <v>273</v>
      </c>
      <c r="D45" s="87" t="s">
        <v>201</v>
      </c>
      <c r="E45" s="84" t="s">
        <v>277</v>
      </c>
    </row>
    <row r="46" spans="1:5" s="86" customFormat="1" ht="38.25">
      <c r="A46" s="87">
        <v>43163</v>
      </c>
      <c r="B46" s="87" t="s">
        <v>278</v>
      </c>
      <c r="C46" s="87" t="s">
        <v>279</v>
      </c>
      <c r="D46" s="87" t="s">
        <v>201</v>
      </c>
      <c r="E46" s="84" t="s">
        <v>280</v>
      </c>
    </row>
    <row r="47" spans="1:5" s="86" customFormat="1">
      <c r="A47" s="87">
        <v>43183</v>
      </c>
      <c r="B47" s="87" t="s">
        <v>275</v>
      </c>
      <c r="C47" s="87" t="s">
        <v>281</v>
      </c>
      <c r="D47" s="87" t="s">
        <v>201</v>
      </c>
      <c r="E47" s="84" t="s">
        <v>282</v>
      </c>
    </row>
    <row r="48" spans="1:5" s="86" customFormat="1" ht="25.5">
      <c r="A48" s="87">
        <v>43186</v>
      </c>
      <c r="B48" s="87" t="s">
        <v>283</v>
      </c>
      <c r="C48" s="87" t="s">
        <v>267</v>
      </c>
      <c r="D48" s="87" t="s">
        <v>201</v>
      </c>
      <c r="E48" s="84" t="s">
        <v>284</v>
      </c>
    </row>
    <row r="49" spans="1:6" s="86" customFormat="1" ht="25.5">
      <c r="A49" s="87">
        <v>43256</v>
      </c>
      <c r="B49" s="157" t="s">
        <v>266</v>
      </c>
      <c r="C49" s="87" t="s">
        <v>281</v>
      </c>
      <c r="D49" s="87" t="s">
        <v>201</v>
      </c>
      <c r="E49" s="84" t="s">
        <v>285</v>
      </c>
    </row>
    <row r="50" spans="1:6" s="86" customFormat="1">
      <c r="A50" s="87">
        <v>43270</v>
      </c>
      <c r="B50" s="157" t="s">
        <v>266</v>
      </c>
      <c r="C50" s="87" t="s">
        <v>286</v>
      </c>
      <c r="D50" s="87" t="s">
        <v>201</v>
      </c>
      <c r="E50" s="84" t="s">
        <v>287</v>
      </c>
    </row>
    <row r="51" spans="1:6" s="86" customFormat="1" ht="25.5">
      <c r="A51" s="87">
        <v>43277</v>
      </c>
      <c r="B51" s="87" t="s">
        <v>275</v>
      </c>
      <c r="C51" s="87" t="s">
        <v>267</v>
      </c>
      <c r="D51" s="87" t="s">
        <v>201</v>
      </c>
      <c r="E51" s="84" t="s">
        <v>288</v>
      </c>
    </row>
    <row r="52" spans="1:6" s="86" customFormat="1">
      <c r="A52" s="81"/>
      <c r="B52" s="82"/>
      <c r="C52" s="82"/>
      <c r="D52" s="83"/>
      <c r="E52" s="84"/>
    </row>
    <row r="53" spans="1:6" s="86" customFormat="1">
      <c r="A53" s="81"/>
      <c r="B53" s="82"/>
      <c r="C53" s="82"/>
      <c r="D53" s="83"/>
      <c r="E53" s="84"/>
    </row>
    <row r="54" spans="1:6" s="86" customFormat="1" hidden="1">
      <c r="A54" s="91"/>
      <c r="B54" s="92"/>
      <c r="C54" s="92"/>
      <c r="D54" s="92"/>
      <c r="E54" s="93"/>
    </row>
    <row r="55" spans="1:6" ht="27.95" customHeight="1">
      <c r="A55" s="94" t="s">
        <v>289</v>
      </c>
      <c r="B55" s="95" t="s">
        <v>290</v>
      </c>
      <c r="C55" s="96">
        <f>COUNTIF(B9:B54,"*")</f>
        <v>37</v>
      </c>
      <c r="D55" s="97">
        <f>SUM(D9:D54)</f>
        <v>0</v>
      </c>
      <c r="E55" s="98"/>
    </row>
    <row r="56" spans="1:6">
      <c r="A56" s="99"/>
      <c r="B56" s="100"/>
      <c r="C56" s="101"/>
      <c r="D56" s="100"/>
      <c r="E56" s="102"/>
    </row>
    <row r="57" spans="1:6">
      <c r="A57" s="103" t="s">
        <v>291</v>
      </c>
      <c r="E57" s="105"/>
    </row>
    <row r="58" spans="1:6" ht="13.15" customHeight="1">
      <c r="A58" s="178" t="s">
        <v>189</v>
      </c>
      <c r="B58" s="178"/>
      <c r="C58" s="178"/>
      <c r="E58" s="105"/>
    </row>
    <row r="59" spans="1:6">
      <c r="A59" s="180" t="s">
        <v>292</v>
      </c>
      <c r="B59" s="180"/>
      <c r="C59" s="180"/>
      <c r="D59" s="180"/>
      <c r="E59" s="180"/>
    </row>
    <row r="60" spans="1:6">
      <c r="A60" s="23" t="s">
        <v>293</v>
      </c>
      <c r="B60" s="72"/>
      <c r="C60" s="72"/>
      <c r="D60" s="72"/>
      <c r="E60" s="106"/>
    </row>
    <row r="61" spans="1:6" ht="26.1" customHeight="1">
      <c r="A61" s="177" t="s">
        <v>294</v>
      </c>
      <c r="B61" s="177"/>
      <c r="C61" s="177"/>
      <c r="D61" s="177"/>
      <c r="E61" s="177"/>
    </row>
    <row r="62" spans="1:6">
      <c r="A62" s="23" t="s">
        <v>295</v>
      </c>
      <c r="E62" s="105"/>
    </row>
    <row r="63" spans="1:6">
      <c r="A63" s="23" t="s">
        <v>296</v>
      </c>
      <c r="B63" s="107"/>
      <c r="C63" s="13"/>
      <c r="D63" s="13"/>
      <c r="E63" s="108"/>
      <c r="F63" s="13"/>
    </row>
    <row r="64" spans="1:6" ht="12.75" customHeight="1">
      <c r="A64" s="181" t="s">
        <v>97</v>
      </c>
      <c r="B64" s="181"/>
      <c r="C64" s="109"/>
      <c r="D64" s="109"/>
      <c r="E64" s="110"/>
      <c r="F64" s="109"/>
    </row>
    <row r="65" spans="1:5">
      <c r="A65" s="111"/>
      <c r="B65" s="112"/>
      <c r="C65" s="112"/>
      <c r="D65" s="112"/>
      <c r="E65" s="113"/>
    </row>
  </sheetData>
  <mergeCells count="10">
    <mergeCell ref="A58:C58"/>
    <mergeCell ref="A59:E59"/>
    <mergeCell ref="A61:E61"/>
    <mergeCell ref="A64:B64"/>
    <mergeCell ref="A1:E1"/>
    <mergeCell ref="B2:E2"/>
    <mergeCell ref="B3:E3"/>
    <mergeCell ref="B4:E4"/>
    <mergeCell ref="A5:E5"/>
    <mergeCell ref="A6:E6"/>
  </mergeCells>
  <printOptions gridLines="1"/>
  <pageMargins left="0.70833333333333337" right="0.70833333333333337" top="0.74791666666666667" bottom="0.74791666666666667" header="0.51180555555555551" footer="0.51180555555555551"/>
  <pageSetup paperSize="9" scale="96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view="pageBreakPreview" zoomScale="115" zoomScaleNormal="100" zoomScaleSheetLayoutView="115" workbookViewId="0">
      <selection activeCell="B4" sqref="B4:E4"/>
    </sheetView>
  </sheetViews>
  <sheetFormatPr defaultRowHeight="12.75"/>
  <cols>
    <col min="1" max="1" width="27.5703125" style="43" customWidth="1"/>
    <col min="2" max="2" width="23.5703125" style="43" customWidth="1"/>
    <col min="3" max="5" width="27.5703125" style="43" customWidth="1"/>
    <col min="6" max="16384" width="9.140625" style="44"/>
  </cols>
  <sheetData>
    <row r="1" spans="1:5" ht="36" customHeight="1">
      <c r="A1" s="164" t="s">
        <v>0</v>
      </c>
      <c r="B1" s="164"/>
      <c r="C1" s="164"/>
      <c r="D1" s="164"/>
      <c r="E1" s="164"/>
    </row>
    <row r="2" spans="1:5" ht="36" customHeight="1">
      <c r="A2" s="2" t="s">
        <v>1</v>
      </c>
      <c r="B2" s="188" t="str">
        <f>Travel!B2</f>
        <v>Ministry of Defence</v>
      </c>
      <c r="C2" s="188"/>
      <c r="D2" s="188"/>
      <c r="E2" s="188"/>
    </row>
    <row r="3" spans="1:5" ht="36" customHeight="1">
      <c r="A3" s="2" t="s">
        <v>3</v>
      </c>
      <c r="B3" s="188" t="str">
        <f>Travel!B3</f>
        <v>Helene Quilter</v>
      </c>
      <c r="C3" s="188"/>
      <c r="D3" s="188"/>
      <c r="E3" s="188"/>
    </row>
    <row r="4" spans="1:5" ht="36" customHeight="1">
      <c r="A4" s="3" t="s">
        <v>5</v>
      </c>
      <c r="B4" s="189" t="str">
        <f>Travel!B4</f>
        <v>1 July 2017 to 30 June 2018*</v>
      </c>
      <c r="C4" s="189"/>
      <c r="D4" s="189"/>
      <c r="E4" s="189"/>
    </row>
    <row r="5" spans="1:5" ht="36" customHeight="1">
      <c r="A5" s="190" t="s">
        <v>297</v>
      </c>
      <c r="B5" s="190"/>
      <c r="C5" s="190"/>
      <c r="D5" s="190"/>
      <c r="E5" s="190"/>
    </row>
    <row r="6" spans="1:5" ht="19.5" customHeight="1">
      <c r="A6" s="191" t="s">
        <v>298</v>
      </c>
      <c r="B6" s="191"/>
      <c r="C6" s="191"/>
      <c r="D6" s="191"/>
      <c r="E6" s="191"/>
    </row>
    <row r="7" spans="1:5" ht="36" customHeight="1">
      <c r="A7" s="184" t="s">
        <v>299</v>
      </c>
      <c r="B7" s="184"/>
      <c r="C7" s="28"/>
      <c r="D7" s="28"/>
      <c r="E7" s="29"/>
    </row>
    <row r="8" spans="1:5" ht="25.5">
      <c r="A8" s="6" t="s">
        <v>54</v>
      </c>
      <c r="B8" s="7" t="s">
        <v>300</v>
      </c>
      <c r="C8" s="7" t="s">
        <v>301</v>
      </c>
      <c r="D8" s="7" t="s">
        <v>302</v>
      </c>
      <c r="E8" s="8" t="s">
        <v>121</v>
      </c>
    </row>
    <row r="9" spans="1:5" s="45" customFormat="1" ht="15.75" hidden="1" customHeight="1">
      <c r="A9" s="30"/>
      <c r="B9" s="33"/>
      <c r="C9" s="31"/>
      <c r="D9" s="31"/>
      <c r="E9" s="32"/>
    </row>
    <row r="10" spans="1:5" s="45" customFormat="1">
      <c r="A10" s="30"/>
      <c r="B10" s="33"/>
      <c r="C10" s="31"/>
      <c r="D10" s="31"/>
      <c r="E10" s="32"/>
    </row>
    <row r="11" spans="1:5" s="45" customFormat="1" ht="25.5">
      <c r="A11" s="63">
        <v>43312</v>
      </c>
      <c r="B11" s="33">
        <v>129.31</v>
      </c>
      <c r="C11" s="31" t="s">
        <v>303</v>
      </c>
      <c r="D11" s="31" t="s">
        <v>304</v>
      </c>
      <c r="E11" s="32" t="s">
        <v>110</v>
      </c>
    </row>
    <row r="12" spans="1:5" s="45" customFormat="1">
      <c r="A12" s="63">
        <v>42943</v>
      </c>
      <c r="B12" s="33">
        <v>156.52000000000001</v>
      </c>
      <c r="C12" s="31" t="s">
        <v>305</v>
      </c>
      <c r="D12" s="31"/>
      <c r="E12" s="32" t="s">
        <v>110</v>
      </c>
    </row>
    <row r="13" spans="1:5" s="45" customFormat="1" ht="25.5">
      <c r="A13" s="63">
        <v>43158</v>
      </c>
      <c r="B13" s="33">
        <v>162.72999999999999</v>
      </c>
      <c r="C13" s="31" t="s">
        <v>303</v>
      </c>
      <c r="D13" s="31" t="s">
        <v>306</v>
      </c>
      <c r="E13" s="32" t="s">
        <v>110</v>
      </c>
    </row>
    <row r="14" spans="1:5" s="45" customFormat="1">
      <c r="A14" s="63"/>
      <c r="B14" s="66"/>
      <c r="C14" s="31"/>
      <c r="D14" s="31"/>
      <c r="E14" s="32"/>
    </row>
    <row r="15" spans="1:5" s="45" customFormat="1">
      <c r="A15" s="30"/>
      <c r="B15" s="33"/>
      <c r="C15" s="31"/>
      <c r="D15" s="31"/>
      <c r="E15" s="32"/>
    </row>
    <row r="16" spans="1:5" s="45" customFormat="1">
      <c r="A16" s="30"/>
      <c r="B16" s="33"/>
      <c r="C16" s="31"/>
      <c r="D16" s="31"/>
      <c r="E16" s="32"/>
    </row>
    <row r="17" spans="1:6" s="45" customFormat="1" hidden="1">
      <c r="A17" s="30"/>
      <c r="B17" s="31"/>
      <c r="C17" s="31"/>
      <c r="D17" s="31"/>
      <c r="E17" s="32"/>
    </row>
    <row r="18" spans="1:6" ht="27.75" customHeight="1">
      <c r="A18" s="34" t="s">
        <v>307</v>
      </c>
      <c r="B18" s="35">
        <f>SUM(B9:B17)</f>
        <v>448.56000000000006</v>
      </c>
      <c r="C18" s="46"/>
      <c r="D18" s="47"/>
      <c r="E18" s="41"/>
    </row>
    <row r="19" spans="1:6" ht="14.1" customHeight="1">
      <c r="A19" s="48"/>
      <c r="B19" s="22"/>
      <c r="C19" s="36"/>
      <c r="D19" s="36"/>
      <c r="E19" s="37"/>
    </row>
    <row r="20" spans="1:6">
      <c r="A20" s="38" t="s">
        <v>291</v>
      </c>
      <c r="B20" s="161"/>
      <c r="C20" s="161"/>
      <c r="D20" s="161"/>
      <c r="E20" s="39"/>
    </row>
    <row r="21" spans="1:6" ht="12.75" customHeight="1">
      <c r="A21" s="185" t="s">
        <v>189</v>
      </c>
      <c r="B21" s="185"/>
      <c r="C21" s="185"/>
      <c r="D21" s="161"/>
      <c r="E21" s="39"/>
    </row>
    <row r="22" spans="1:6" ht="14.1" customHeight="1">
      <c r="A22" s="49" t="s">
        <v>308</v>
      </c>
      <c r="B22" s="50"/>
      <c r="C22" s="161"/>
      <c r="D22" s="161"/>
      <c r="E22" s="39"/>
    </row>
    <row r="23" spans="1:6">
      <c r="A23" s="23" t="s">
        <v>94</v>
      </c>
      <c r="B23" s="24"/>
      <c r="C23" s="14"/>
      <c r="D23" s="161"/>
      <c r="E23" s="39"/>
    </row>
    <row r="24" spans="1:6" ht="12.6" customHeight="1">
      <c r="A24" s="186" t="s">
        <v>309</v>
      </c>
      <c r="B24" s="186"/>
      <c r="C24" s="186"/>
      <c r="D24" s="186"/>
      <c r="E24" s="186"/>
      <c r="F24" s="27"/>
    </row>
    <row r="25" spans="1:6">
      <c r="A25" s="23" t="s">
        <v>191</v>
      </c>
      <c r="B25" s="24"/>
      <c r="C25" s="14"/>
      <c r="D25" s="14"/>
      <c r="E25" s="40"/>
      <c r="F25" s="14"/>
    </row>
    <row r="26" spans="1:6" ht="12.75" customHeight="1">
      <c r="A26" s="187" t="s">
        <v>97</v>
      </c>
      <c r="B26" s="187"/>
      <c r="C26" s="26"/>
      <c r="D26" s="26"/>
      <c r="E26" s="42"/>
      <c r="F26" s="26"/>
    </row>
    <row r="27" spans="1:6">
      <c r="A27" s="51"/>
      <c r="B27" s="52"/>
      <c r="C27" s="53"/>
      <c r="D27" s="53"/>
      <c r="E27" s="54"/>
      <c r="F27" s="27"/>
    </row>
    <row r="28" spans="1:6">
      <c r="A28" s="162"/>
      <c r="B28" s="161"/>
      <c r="C28" s="161"/>
      <c r="D28" s="161"/>
      <c r="E28" s="161"/>
      <c r="F28" s="27"/>
    </row>
    <row r="29" spans="1:6">
      <c r="A29" s="162"/>
      <c r="B29" s="161"/>
      <c r="C29" s="161"/>
      <c r="D29" s="161"/>
      <c r="E29" s="161"/>
      <c r="F29" s="27"/>
    </row>
    <row r="30" spans="1:6">
      <c r="A30" s="162"/>
      <c r="B30" s="161"/>
      <c r="C30" s="161"/>
      <c r="D30" s="161"/>
      <c r="E30" s="161"/>
      <c r="F30" s="27"/>
    </row>
    <row r="31" spans="1:6">
      <c r="A31" s="162"/>
      <c r="B31" s="161"/>
      <c r="C31" s="161"/>
      <c r="D31" s="161"/>
      <c r="E31" s="161"/>
      <c r="F31" s="27"/>
    </row>
    <row r="32" spans="1:6">
      <c r="A32" s="161"/>
      <c r="B32" s="161"/>
      <c r="C32" s="161"/>
      <c r="D32" s="161"/>
      <c r="E32" s="161"/>
    </row>
    <row r="33" spans="1:5">
      <c r="A33" s="161"/>
      <c r="B33" s="161"/>
      <c r="C33" s="161"/>
      <c r="D33" s="161"/>
      <c r="E33" s="161"/>
    </row>
  </sheetData>
  <mergeCells count="10">
    <mergeCell ref="A7:B7"/>
    <mergeCell ref="A21:C21"/>
    <mergeCell ref="A24:E24"/>
    <mergeCell ref="A26:B26"/>
    <mergeCell ref="A1:E1"/>
    <mergeCell ref="B2:E2"/>
    <mergeCell ref="B3:E3"/>
    <mergeCell ref="B4:E4"/>
    <mergeCell ref="A5:E5"/>
    <mergeCell ref="A6:E6"/>
  </mergeCells>
  <printOptions gridLines="1"/>
  <pageMargins left="0.70833333333333337" right="0.70833333333333337" top="0.74791666666666667" bottom="0.74791666666666667" header="0.51180555555555551" footer="0.51180555555555551"/>
  <pageSetup paperSize="9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Secretary of Defence expense disclosure for 2017/18</dc:title>
  <dc:subject/>
  <dc:creator/>
  <cp:keywords/>
  <dc:description/>
  <cp:lastModifiedBy/>
  <cp:revision/>
  <dcterms:created xsi:type="dcterms:W3CDTF">2018-06-25T23:35:10Z</dcterms:created>
  <dcterms:modified xsi:type="dcterms:W3CDTF">2024-03-20T02:43:27Z</dcterms:modified>
  <cp:category/>
  <cp:contentStatus/>
</cp:coreProperties>
</file>